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 activeTab="2"/>
  </bookViews>
  <sheets>
    <sheet name="Q 12 e 16" sheetId="1" r:id="rId1"/>
    <sheet name="10 e 14" sheetId="2" r:id="rId2"/>
    <sheet name="Folha3" sheetId="3" r:id="rId3"/>
  </sheets>
  <externalReferences>
    <externalReference r:id="rId4"/>
  </externalReferences>
  <definedNames>
    <definedName name="_Toc260217456" localSheetId="0">'Q 12 e 16'!$B$106</definedName>
    <definedName name="_Toc260217457" localSheetId="0">'Q 12 e 16'!$C$106</definedName>
    <definedName name="_Toc260217458" localSheetId="0">'Q 12 e 16'!$C$107</definedName>
    <definedName name="_Toc260217459" localSheetId="0">'Q 12 e 16'!$D$106</definedName>
    <definedName name="_Toc260217460" localSheetId="0">'Q 12 e 16'!$E$106</definedName>
    <definedName name="_Toc260217461" localSheetId="0">'Q 12 e 16'!$F$106</definedName>
    <definedName name="_Toc260217462" localSheetId="0">'Q 12 e 16'!$G$106</definedName>
    <definedName name="_Toc260217463" localSheetId="0">'Q 12 e 16'!$B$108</definedName>
    <definedName name="_Toc260217464" localSheetId="0">'Q 12 e 16'!$C$108</definedName>
    <definedName name="_Toc260217465" localSheetId="0">'Q 12 e 16'!$D$108</definedName>
    <definedName name="_Toc260217466" localSheetId="0">'Q 12 e 16'!$E$108</definedName>
    <definedName name="_Toc260217467" localSheetId="0">'Q 12 e 16'!$F$108</definedName>
    <definedName name="_Toc260217468" localSheetId="0">'Q 12 e 16'!$G$108</definedName>
    <definedName name="_Toc260217469" localSheetId="0">'Q 12 e 16'!$H$108</definedName>
    <definedName name="_Toc260217470" localSheetId="0">'Q 12 e 16'!$B$109</definedName>
    <definedName name="_Toc260217471" localSheetId="0">'Q 12 e 16'!$C$109</definedName>
    <definedName name="_Toc260217472" localSheetId="0">'Q 12 e 16'!$D$109</definedName>
    <definedName name="_Toc260217473" localSheetId="0">'Q 12 e 16'!$E$109</definedName>
    <definedName name="_Toc260217474" localSheetId="0">'Q 12 e 16'!$F$109</definedName>
    <definedName name="_Toc260217475" localSheetId="0">'Q 12 e 16'!$G$109</definedName>
    <definedName name="_Toc260217476" localSheetId="0">'Q 12 e 16'!$H$109</definedName>
    <definedName name="_Toc260217477" localSheetId="0">'Q 12 e 16'!$B$110</definedName>
    <definedName name="_Toc260217478" localSheetId="0">'Q 12 e 16'!$C$110</definedName>
    <definedName name="_Toc260217479" localSheetId="0">'Q 12 e 16'!$D$110</definedName>
    <definedName name="_Toc260217480" localSheetId="0">'Q 12 e 16'!$E$110</definedName>
    <definedName name="_Toc260217481" localSheetId="0">'Q 12 e 16'!$F$110</definedName>
    <definedName name="_Toc260217482" localSheetId="0">'Q 12 e 16'!$G$110</definedName>
    <definedName name="_Toc260217483" localSheetId="0">'Q 12 e 16'!$H$110</definedName>
    <definedName name="_Toc260217484" localSheetId="0">'Q 12 e 16'!$B$111</definedName>
    <definedName name="_Toc260217485" localSheetId="0">'Q 12 e 16'!$C$111</definedName>
    <definedName name="_Toc260217486" localSheetId="0">'Q 12 e 16'!$D$111</definedName>
    <definedName name="_Toc260217487" localSheetId="0">'Q 12 e 16'!$E$111</definedName>
    <definedName name="_Toc260217488" localSheetId="0">'Q 12 e 16'!$F$111</definedName>
    <definedName name="_Toc260217489" localSheetId="0">'Q 12 e 16'!$G$111</definedName>
    <definedName name="_Toc260217490" localSheetId="0">'Q 12 e 16'!$H$111</definedName>
    <definedName name="_Toc260217491" localSheetId="0">'Q 12 e 16'!$B$112</definedName>
    <definedName name="_Toc260217492" localSheetId="0">'Q 12 e 16'!$C$112</definedName>
    <definedName name="_Toc260217493" localSheetId="0">'Q 12 e 16'!$D$112</definedName>
    <definedName name="_Toc260217494" localSheetId="0">'Q 12 e 16'!$E$112</definedName>
    <definedName name="_Toc260217495" localSheetId="0">'Q 12 e 16'!$F$112</definedName>
    <definedName name="_Toc260217496" localSheetId="0">'Q 12 e 16'!$G$112</definedName>
    <definedName name="_Toc260217497" localSheetId="0">'Q 12 e 16'!$H$112</definedName>
  </definedNames>
  <calcPr calcId="125725"/>
</workbook>
</file>

<file path=xl/calcChain.xml><?xml version="1.0" encoding="utf-8"?>
<calcChain xmlns="http://schemas.openxmlformats.org/spreadsheetml/2006/main">
  <c r="D91" i="1"/>
  <c r="D92"/>
  <c r="D93"/>
  <c r="D94"/>
  <c r="D90"/>
  <c r="C13" i="2"/>
  <c r="C14"/>
  <c r="C15"/>
  <c r="C16"/>
  <c r="C12"/>
  <c r="B17"/>
  <c r="C8"/>
  <c r="C7"/>
  <c r="C6"/>
  <c r="C5"/>
  <c r="C4"/>
  <c r="C3"/>
  <c r="C86" i="1"/>
  <c r="C85"/>
  <c r="G84"/>
  <c r="F83"/>
  <c r="G83" s="1"/>
  <c r="F82"/>
  <c r="C83"/>
  <c r="C82"/>
  <c r="B82"/>
</calcChain>
</file>

<file path=xl/sharedStrings.xml><?xml version="1.0" encoding="utf-8"?>
<sst xmlns="http://schemas.openxmlformats.org/spreadsheetml/2006/main" count="185" uniqueCount="158">
  <si>
    <t xml:space="preserve"> -</t>
  </si>
  <si>
    <t xml:space="preserve">Vantagens </t>
  </si>
  <si>
    <t>Desvantagens</t>
  </si>
  <si>
    <t>Saber quem tem o poder; O respeito pelas hierarquias trás sucesso profissional e Humano</t>
  </si>
  <si>
    <t>Não há</t>
  </si>
  <si>
    <t>Não há; as "coisas boas" já o anterior tinha</t>
  </si>
  <si>
    <t>Conferir um rosto e liderança forte à escola contribuindo para uma escola eficaz e eficiente;
Possibilidade de maior participação da comunidade</t>
  </si>
  <si>
    <t>Participação da comunidade poder estar sujeita a interesses que possam distorcer o espírito da lei</t>
  </si>
  <si>
    <t xml:space="preserve">Maior responsabilização individual do Director </t>
  </si>
  <si>
    <t>Não encontro</t>
  </si>
  <si>
    <t>Nenhuma</t>
  </si>
  <si>
    <t>DL na net</t>
  </si>
  <si>
    <t>docs na net</t>
  </si>
  <si>
    <t>Cedo para tirar conclusões</t>
  </si>
  <si>
    <t>Reforçar a identidade da escola</t>
  </si>
  <si>
    <t>Perda de autonomia e falta de alternativas de escolha por parte dos docentes</t>
  </si>
  <si>
    <t xml:space="preserve">DL </t>
  </si>
  <si>
    <t>Estão por conhecer, o tempo o dirá. Todos os factores dependem da "Qualidade Profissional" e 
idoneidade do Director. Cada escola será um caso. CG como aspecto positivo, se conseguir 
funcionar bem</t>
  </si>
  <si>
    <t>DL; DR 1-B/2009; Portaria 1260/2007; Portaria 604/2008</t>
  </si>
  <si>
    <t>Maior liderança do Director, por ser eleito pela comunidade</t>
  </si>
  <si>
    <t>Nenhumas</t>
  </si>
  <si>
    <t>Não há em relação ao anterior</t>
  </si>
  <si>
    <t>Mais autoritário e menos autónomo</t>
  </si>
  <si>
    <t>Reforço da liderança e da autonomia</t>
  </si>
  <si>
    <t>Responsabilização dos actos de decisão; Importância da comunidade local</t>
  </si>
  <si>
    <t>Concentração de poderes na figura do Director; fronteira entre liderança e autoritarismo/ditadura mt
ténue</t>
  </si>
  <si>
    <t>Participação da comunidade</t>
  </si>
  <si>
    <t>Figura de um responsável máximo</t>
  </si>
  <si>
    <t>Reforço da liderança</t>
  </si>
  <si>
    <t>Possível abuso de poder e favoritismos evidentes</t>
  </si>
  <si>
    <t>&gt; poder de decisão; + autonomia</t>
  </si>
  <si>
    <t>Dá asas a um maior uso e abuso de poder; Menor participação dos professores é inequívoco</t>
  </si>
  <si>
    <t>docs na net (ME)</t>
  </si>
  <si>
    <t>&gt; envolvimento/responsabilização da comunidade escolar no processo ensino/aprendizagem;</t>
  </si>
  <si>
    <t>&gt; representação de EE e outras forças =&gt; maior qualificação e responsabilidade dos representantes</t>
  </si>
  <si>
    <t>&gt; envolvimento do Director; possibilidade de adaptar o currículo às realidades culturais e sociais</t>
  </si>
  <si>
    <t>1ª tentativa de aproximar a escola às necessidades reais da comunidade</t>
  </si>
  <si>
    <t>DL e ECD</t>
  </si>
  <si>
    <t>O sistema democrático que vigorava nas escolas deixa de ser um problema para a tutela</t>
  </si>
  <si>
    <t>falta de participação democrática dos elementos cda escola</t>
  </si>
  <si>
    <t>DL</t>
  </si>
  <si>
    <t>Promove o relacionamento com a comunidade educativa</t>
  </si>
  <si>
    <t>&gt; participação dos EE e alunos na vida escolar</t>
  </si>
  <si>
    <t>dl</t>
  </si>
  <si>
    <t>Não há para os docentes</t>
  </si>
  <si>
    <t>autoritário, pouco democrático e não beneficia a escola pública</t>
  </si>
  <si>
    <t>Maior capacidade de negociação do D com outras entidades do ME por representar a comunidade</t>
  </si>
  <si>
    <t>Reforço da liderança, permite uma &gt; autonomia na tomada de decisão</t>
  </si>
  <si>
    <t>Políticas</t>
  </si>
  <si>
    <t>Código administrativo</t>
  </si>
  <si>
    <t>Não Há</t>
  </si>
  <si>
    <t>Perda de democracia na escola</t>
  </si>
  <si>
    <t>Perda de democracia na escola, pela perda do direito ao voto</t>
  </si>
  <si>
    <t>A vantagem pode ser desvantagem: abertura da escola ao exterior</t>
  </si>
  <si>
    <t>dl 115 e ECD</t>
  </si>
  <si>
    <t xml:space="preserve">&gt; desenvolvimeto de parcerias; &gt; adequação da oferta e saídas profissionais; &gt; descentralização </t>
  </si>
  <si>
    <t>Eleição do D pelo CG torna a eleição + unânime à comunidade escolar envolvente</t>
  </si>
  <si>
    <t>net</t>
  </si>
  <si>
    <t>ri</t>
  </si>
  <si>
    <t>Acção de formação e palestras</t>
  </si>
  <si>
    <t>Na expectativa</t>
  </si>
  <si>
    <t xml:space="preserve">Docs consultados </t>
  </si>
  <si>
    <t>NR</t>
  </si>
  <si>
    <t>R</t>
  </si>
  <si>
    <t>Tx resposta</t>
  </si>
  <si>
    <t xml:space="preserve">Categorias </t>
  </si>
  <si>
    <t>Ausência de vantagens</t>
  </si>
  <si>
    <t>Reforço da participação da comunidade</t>
  </si>
  <si>
    <t>Reforço da autonomia</t>
  </si>
  <si>
    <t>Ocorrências ou unidades de registo</t>
  </si>
  <si>
    <t>Questão</t>
  </si>
  <si>
    <t>Frequência</t>
  </si>
  <si>
    <t>Projecto de Lei</t>
  </si>
  <si>
    <t xml:space="preserve">Homologação </t>
  </si>
  <si>
    <t>Constituição do CGT</t>
  </si>
  <si>
    <t>Eleição do Director</t>
  </si>
  <si>
    <t>Após eleição do Director</t>
  </si>
  <si>
    <t>Questão 10</t>
  </si>
  <si>
    <t>Questão 14</t>
  </si>
  <si>
    <t>Questão 16</t>
  </si>
  <si>
    <t>Ocorrências</t>
  </si>
  <si>
    <t>%</t>
  </si>
  <si>
    <t>Ainda estão por ver</t>
  </si>
  <si>
    <t>Descrição</t>
  </si>
  <si>
    <t>N=80</t>
  </si>
  <si>
    <t>%=100</t>
  </si>
  <si>
    <t>Grupos etários</t>
  </si>
  <si>
    <t>[28;33[</t>
  </si>
  <si>
    <t>Min 28</t>
  </si>
  <si>
    <t>[34;39[</t>
  </si>
  <si>
    <t>Max 65</t>
  </si>
  <si>
    <t>[40-45[</t>
  </si>
  <si>
    <t>[46;51[</t>
  </si>
  <si>
    <t>[52;57[</t>
  </si>
  <si>
    <t>≥58</t>
  </si>
  <si>
    <t>Género</t>
  </si>
  <si>
    <t>Masculino</t>
  </si>
  <si>
    <t>Feminino</t>
  </si>
  <si>
    <t>Departamento</t>
  </si>
  <si>
    <t>Ciências Exactas, Naturais e Tecnol.</t>
  </si>
  <si>
    <t>Curricular</t>
  </si>
  <si>
    <t>Ciências Sociais e Humanas</t>
  </si>
  <si>
    <t>Expressões</t>
  </si>
  <si>
    <t>Línguas</t>
  </si>
  <si>
    <t xml:space="preserve">Tempo de </t>
  </si>
  <si>
    <t>[0;5[</t>
  </si>
  <si>
    <t>Serviço</t>
  </si>
  <si>
    <t>[6;11[</t>
  </si>
  <si>
    <t>Min 0</t>
  </si>
  <si>
    <t>[12;17[</t>
  </si>
  <si>
    <t>Max 38</t>
  </si>
  <si>
    <t>[18;23[</t>
  </si>
  <si>
    <t>[24;29[</t>
  </si>
  <si>
    <t>≥30</t>
  </si>
  <si>
    <t>Anos de permanência</t>
  </si>
  <si>
    <t>[0;4[</t>
  </si>
  <si>
    <t>na escola</t>
  </si>
  <si>
    <t>[5;9[</t>
  </si>
  <si>
    <t>[10;14[</t>
  </si>
  <si>
    <t>Max 30</t>
  </si>
  <si>
    <t>[15;19[</t>
  </si>
  <si>
    <t>[20,24[</t>
  </si>
  <si>
    <t>≥25</t>
  </si>
  <si>
    <t>Situação</t>
  </si>
  <si>
    <t>QE - Titular</t>
  </si>
  <si>
    <t>Profissional</t>
  </si>
  <si>
    <t>QE</t>
  </si>
  <si>
    <t>Destacados</t>
  </si>
  <si>
    <t>QZP</t>
  </si>
  <si>
    <t>Formador(a)</t>
  </si>
  <si>
    <t>Contratado Profissionalizado(a)</t>
  </si>
  <si>
    <t>Contratado não profissionalizado(a)</t>
  </si>
  <si>
    <t>Habilitação</t>
  </si>
  <si>
    <t>Mestrado</t>
  </si>
  <si>
    <t>Académica</t>
  </si>
  <si>
    <t>Licenciatura</t>
  </si>
  <si>
    <t>Bacharelato</t>
  </si>
  <si>
    <t>Outra</t>
  </si>
  <si>
    <t>Assembleia de Escola</t>
  </si>
  <si>
    <t>CGT</t>
  </si>
  <si>
    <t>CE</t>
  </si>
  <si>
    <t>Assessor</t>
  </si>
  <si>
    <t>CP</t>
  </si>
  <si>
    <t>Coord Dep</t>
  </si>
  <si>
    <t>Sub coord dep</t>
  </si>
  <si>
    <t>Coord DT/Curso</t>
  </si>
  <si>
    <t>coord</t>
  </si>
  <si>
    <t>Grau de conhecimento</t>
  </si>
  <si>
    <t>Frequency</t>
  </si>
  <si>
    <t>Percent</t>
  </si>
  <si>
    <t>Valid Percent</t>
  </si>
  <si>
    <t>Cumulative Percent</t>
  </si>
  <si>
    <t>Valid</t>
  </si>
  <si>
    <t>Muito Bom</t>
  </si>
  <si>
    <t>Bom</t>
  </si>
  <si>
    <t>Fraco</t>
  </si>
  <si>
    <t>Muito Fraco</t>
  </si>
  <si>
    <t>Total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</si>
</sst>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0000"/>
      <name val="Arial"/>
      <family val="2"/>
    </font>
    <font>
      <sz val="10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164" fontId="2" fillId="0" borderId="4" xfId="1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0" xfId="0" applyFont="1" applyFill="1" applyBorder="1" applyAlignment="1">
      <alignment horizontal="right" wrapText="1"/>
    </xf>
    <xf numFmtId="0" fontId="0" fillId="0" borderId="0" xfId="0" applyBorder="1"/>
    <xf numFmtId="0" fontId="2" fillId="0" borderId="0" xfId="0" applyFont="1" applyFill="1" applyBorder="1" applyAlignment="1">
      <alignment horizontal="justify" vertical="top" wrapText="1"/>
    </xf>
    <xf numFmtId="9" fontId="4" fillId="0" borderId="4" xfId="1" applyFont="1" applyBorder="1" applyAlignment="1">
      <alignment horizontal="right" vertical="top" wrapText="1"/>
    </xf>
    <xf numFmtId="0" fontId="2" fillId="0" borderId="0" xfId="0" applyFont="1"/>
    <xf numFmtId="0" fontId="2" fillId="0" borderId="5" xfId="0" applyFont="1" applyBorder="1"/>
    <xf numFmtId="164" fontId="2" fillId="0" borderId="5" xfId="1" applyNumberFormat="1" applyFont="1" applyBorder="1"/>
    <xf numFmtId="0" fontId="2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0" fillId="0" borderId="9" xfId="0" applyBorder="1" applyAlignment="1">
      <alignment wrapText="1"/>
    </xf>
    <xf numFmtId="0" fontId="2" fillId="0" borderId="9" xfId="0" applyFont="1" applyBorder="1" applyAlignment="1">
      <alignment horizontal="center" wrapText="1"/>
    </xf>
    <xf numFmtId="164" fontId="2" fillId="0" borderId="9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9" fontId="0" fillId="0" borderId="0" xfId="0" applyNumberFormat="1"/>
    <xf numFmtId="10" fontId="0" fillId="0" borderId="0" xfId="0" applyNumberFormat="1"/>
    <xf numFmtId="0" fontId="6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vertical="top" wrapText="1"/>
    </xf>
    <xf numFmtId="0" fontId="8" fillId="3" borderId="16" xfId="0" applyFont="1" applyFill="1" applyBorder="1" applyAlignment="1">
      <alignment vertical="top" wrapText="1"/>
    </xf>
    <xf numFmtId="0" fontId="8" fillId="3" borderId="17" xfId="0" applyFont="1" applyFill="1" applyBorder="1" applyAlignment="1">
      <alignment horizontal="right" wrapText="1"/>
    </xf>
    <xf numFmtId="0" fontId="8" fillId="3" borderId="16" xfId="0" applyFont="1" applyFill="1" applyBorder="1" applyAlignment="1">
      <alignment horizontal="right" wrapText="1"/>
    </xf>
    <xf numFmtId="0" fontId="8" fillId="3" borderId="18" xfId="0" applyFont="1" applyFill="1" applyBorder="1" applyAlignment="1">
      <alignment vertical="top" wrapText="1"/>
    </xf>
    <xf numFmtId="0" fontId="8" fillId="3" borderId="19" xfId="0" applyFont="1" applyFill="1" applyBorder="1" applyAlignment="1">
      <alignment vertical="top" wrapText="1"/>
    </xf>
    <xf numFmtId="0" fontId="8" fillId="3" borderId="20" xfId="0" applyFont="1" applyFill="1" applyBorder="1" applyAlignment="1">
      <alignment vertical="top" wrapText="1"/>
    </xf>
    <xf numFmtId="0" fontId="8" fillId="3" borderId="21" xfId="0" applyFont="1" applyFill="1" applyBorder="1" applyAlignment="1">
      <alignment horizontal="right" wrapText="1"/>
    </xf>
    <xf numFmtId="0" fontId="7" fillId="3" borderId="20" xfId="0" applyFont="1" applyFill="1" applyBorder="1" applyAlignment="1">
      <alignment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view3D>
      <c:rAngAx val="1"/>
    </c:view3D>
    <c:floor>
      <c:spPr>
        <a:solidFill>
          <a:schemeClr val="bg1">
            <a:lumMod val="95000"/>
          </a:schemeClr>
        </a:solidFill>
      </c:spPr>
    </c:floor>
    <c:plotArea>
      <c:layout/>
      <c:bar3DChart>
        <c:barDir val="bar"/>
        <c:grouping val="clustered"/>
        <c:ser>
          <c:idx val="0"/>
          <c:order val="0"/>
          <c:tx>
            <c:v>Por parte dos inquiridos</c:v>
          </c:tx>
          <c:cat>
            <c:strRef>
              <c:f>'10 e 14'!$A$3:$A$7</c:f>
              <c:strCache>
                <c:ptCount val="5"/>
                <c:pt idx="0">
                  <c:v>Projecto de Lei</c:v>
                </c:pt>
                <c:pt idx="1">
                  <c:v>Homologação </c:v>
                </c:pt>
                <c:pt idx="2">
                  <c:v>Constituição do CGT</c:v>
                </c:pt>
                <c:pt idx="3">
                  <c:v>Eleição do Director</c:v>
                </c:pt>
                <c:pt idx="4">
                  <c:v>Após eleição do Director</c:v>
                </c:pt>
              </c:strCache>
            </c:strRef>
          </c:cat>
          <c:val>
            <c:numRef>
              <c:f>'10 e 14'!$C$3:$C$7</c:f>
              <c:numCache>
                <c:formatCode>0.0%</c:formatCode>
                <c:ptCount val="5"/>
                <c:pt idx="0">
                  <c:v>0.19780219780219779</c:v>
                </c:pt>
                <c:pt idx="1">
                  <c:v>0.23076923076923078</c:v>
                </c:pt>
                <c:pt idx="2">
                  <c:v>0.21978021978021978</c:v>
                </c:pt>
                <c:pt idx="3">
                  <c:v>0.30769230769230771</c:v>
                </c:pt>
                <c:pt idx="4">
                  <c:v>4.3956043956043959E-2</c:v>
                </c:pt>
              </c:numCache>
            </c:numRef>
          </c:val>
        </c:ser>
        <c:ser>
          <c:idx val="1"/>
          <c:order val="1"/>
          <c:tx>
            <c:v>Por parte dos colegas</c:v>
          </c:tx>
          <c:dLbls>
            <c:dLbl>
              <c:idx val="0"/>
              <c:layout>
                <c:manualLayout>
                  <c:x val="0"/>
                  <c:y val="-9.2592592592592692E-3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1.38888888888889E-2"/>
                </c:manualLayout>
              </c:layout>
              <c:showVal val="1"/>
            </c:dLbl>
            <c:showVal val="1"/>
          </c:dLbls>
          <c:cat>
            <c:strRef>
              <c:f>'10 e 14'!$A$3:$A$7</c:f>
              <c:strCache>
                <c:ptCount val="5"/>
                <c:pt idx="0">
                  <c:v>Projecto de Lei</c:v>
                </c:pt>
                <c:pt idx="1">
                  <c:v>Homologação </c:v>
                </c:pt>
                <c:pt idx="2">
                  <c:v>Constituição do CGT</c:v>
                </c:pt>
                <c:pt idx="3">
                  <c:v>Eleição do Director</c:v>
                </c:pt>
                <c:pt idx="4">
                  <c:v>Após eleição do Director</c:v>
                </c:pt>
              </c:strCache>
            </c:strRef>
          </c:cat>
          <c:val>
            <c:numRef>
              <c:f>'10 e 14'!$C$12:$C$16</c:f>
              <c:numCache>
                <c:formatCode>0%</c:formatCode>
                <c:ptCount val="5"/>
                <c:pt idx="0">
                  <c:v>4.1237113402061855E-2</c:v>
                </c:pt>
                <c:pt idx="1">
                  <c:v>0.16494845360824742</c:v>
                </c:pt>
                <c:pt idx="2">
                  <c:v>0.32989690721649484</c:v>
                </c:pt>
                <c:pt idx="3">
                  <c:v>0.40206185567010311</c:v>
                </c:pt>
                <c:pt idx="4">
                  <c:v>6.1855670103092786E-2</c:v>
                </c:pt>
              </c:numCache>
            </c:numRef>
          </c:val>
        </c:ser>
        <c:dLbls>
          <c:showVal val="1"/>
        </c:dLbls>
        <c:shape val="box"/>
        <c:axId val="53569408"/>
        <c:axId val="53570944"/>
        <c:axId val="0"/>
      </c:bar3DChart>
      <c:catAx>
        <c:axId val="5356940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endParaRPr lang="pt-PT"/>
          </a:p>
        </c:txPr>
        <c:crossAx val="53570944"/>
        <c:crosses val="autoZero"/>
        <c:auto val="1"/>
        <c:lblAlgn val="ctr"/>
        <c:lblOffset val="100"/>
      </c:catAx>
      <c:valAx>
        <c:axId val="53570944"/>
        <c:scaling>
          <c:orientation val="minMax"/>
        </c:scaling>
        <c:delete val="1"/>
        <c:axPos val="b"/>
        <c:numFmt formatCode="0.0%" sourceLinked="1"/>
        <c:tickLblPos val="none"/>
        <c:crossAx val="53569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066797900262451"/>
          <c:y val="0.26813466025080213"/>
          <c:w val="0.21266535433070871"/>
          <c:h val="0.31558253135024839"/>
        </c:manualLayout>
      </c:layout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pt-PT"/>
        </a:p>
      </c:txPr>
    </c:legend>
    <c:plotVisOnly val="1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view3D>
      <c:rotX val="30"/>
      <c:perspective val="30"/>
    </c:view3D>
    <c:plotArea>
      <c:layout/>
      <c:pie3DChart>
        <c:varyColors val="1"/>
        <c:ser>
          <c:idx val="0"/>
          <c:order val="0"/>
          <c:dPt>
            <c:idx val="1"/>
            <c:explosion val="8"/>
          </c:dPt>
          <c:dLbls>
            <c:dLblPos val="outEnd"/>
            <c:showPercent val="1"/>
            <c:showLeaderLines val="1"/>
          </c:dLbls>
          <c:cat>
            <c:strRef>
              <c:f>[1]Caracterização!$B$57:$B$60</c:f>
              <c:strCache>
                <c:ptCount val="4"/>
                <c:pt idx="0">
                  <c:v>Muito Bom</c:v>
                </c:pt>
                <c:pt idx="1">
                  <c:v>Bom</c:v>
                </c:pt>
                <c:pt idx="2">
                  <c:v>Fraco</c:v>
                </c:pt>
                <c:pt idx="3">
                  <c:v>Muito Fraco</c:v>
                </c:pt>
              </c:strCache>
            </c:strRef>
          </c:cat>
          <c:val>
            <c:numRef>
              <c:f>[1]Caracterização!$E$57:$E$60</c:f>
              <c:numCache>
                <c:formatCode>General</c:formatCode>
                <c:ptCount val="4"/>
                <c:pt idx="0">
                  <c:v>3.8</c:v>
                </c:pt>
                <c:pt idx="1">
                  <c:v>47.5</c:v>
                </c:pt>
                <c:pt idx="2">
                  <c:v>38.799999999999997</c:v>
                </c:pt>
                <c:pt idx="3">
                  <c:v>10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style val="34"/>
  <c:chart>
    <c:title>
      <c:tx>
        <c:rich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r>
              <a:rPr lang="pt-PT" sz="1400">
                <a:latin typeface="Times New Roman" pitchFamily="18" charset="0"/>
                <a:cs typeface="Times New Roman" pitchFamily="18" charset="0"/>
              </a:rPr>
              <a:t>Grupos Etários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Pt>
            <c:idx val="2"/>
            <c:explosion val="26"/>
          </c:dPt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pt-PT"/>
              </a:p>
            </c:txPr>
            <c:showPercent val="1"/>
            <c:showLeaderLines val="1"/>
          </c:dLbls>
          <c:cat>
            <c:strRef>
              <c:f>[1]Caracterização!$B$2:$B$7</c:f>
              <c:strCache>
                <c:ptCount val="6"/>
                <c:pt idx="0">
                  <c:v>[28;33[</c:v>
                </c:pt>
                <c:pt idx="1">
                  <c:v>[34;39[</c:v>
                </c:pt>
                <c:pt idx="2">
                  <c:v>[40-45[</c:v>
                </c:pt>
                <c:pt idx="3">
                  <c:v>[46;51[</c:v>
                </c:pt>
                <c:pt idx="4">
                  <c:v>[52;57[</c:v>
                </c:pt>
                <c:pt idx="5">
                  <c:v>≥58</c:v>
                </c:pt>
              </c:strCache>
            </c:strRef>
          </c:cat>
          <c:val>
            <c:numRef>
              <c:f>[1]Caracterização!$D$2:$D$7</c:f>
              <c:numCache>
                <c:formatCode>0.0%</c:formatCode>
                <c:ptCount val="6"/>
                <c:pt idx="0">
                  <c:v>0.2</c:v>
                </c:pt>
                <c:pt idx="1">
                  <c:v>0.188</c:v>
                </c:pt>
                <c:pt idx="2">
                  <c:v>0.25</c:v>
                </c:pt>
                <c:pt idx="3">
                  <c:v>0.25</c:v>
                </c:pt>
                <c:pt idx="4">
                  <c:v>7.4999999999999997E-2</c:v>
                </c:pt>
                <c:pt idx="5">
                  <c:v>3.7999999999999999E-2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style val="7"/>
  <c:chart>
    <c:title>
      <c:tx>
        <c:rich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r>
              <a:rPr lang="pt-PT" sz="1400">
                <a:latin typeface="Times New Roman" pitchFamily="18" charset="0"/>
                <a:cs typeface="Times New Roman" pitchFamily="18" charset="0"/>
              </a:rPr>
              <a:t>Género</a:t>
            </a:r>
          </a:p>
        </c:rich>
      </c:tx>
      <c:layout/>
      <c:overlay val="1"/>
    </c:title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0"/>
                  <c:y val="0.125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0.25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pt-PT"/>
              </a:p>
            </c:txPr>
            <c:showVal val="1"/>
          </c:dLbls>
          <c:cat>
            <c:strRef>
              <c:f>[1]Caracterização!$B$8:$B$9</c:f>
              <c:strCache>
                <c:ptCount val="2"/>
                <c:pt idx="0">
                  <c:v>Masculino</c:v>
                </c:pt>
                <c:pt idx="1">
                  <c:v>Feminino</c:v>
                </c:pt>
              </c:strCache>
            </c:strRef>
          </c:cat>
          <c:val>
            <c:numRef>
              <c:f>[1]Caracterização!$D$8:$D$9</c:f>
              <c:numCache>
                <c:formatCode>0.0%</c:formatCode>
                <c:ptCount val="2"/>
                <c:pt idx="0">
                  <c:v>0.27500000000000002</c:v>
                </c:pt>
                <c:pt idx="1">
                  <c:v>0.72499999999999998</c:v>
                </c:pt>
              </c:numCache>
            </c:numRef>
          </c:val>
        </c:ser>
        <c:dLbls>
          <c:showVal val="1"/>
        </c:dLbls>
        <c:gapWidth val="75"/>
        <c:shape val="box"/>
        <c:axId val="107883904"/>
        <c:axId val="107914368"/>
        <c:axId val="0"/>
      </c:bar3DChart>
      <c:catAx>
        <c:axId val="1078839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PT"/>
          </a:p>
        </c:txPr>
        <c:crossAx val="107914368"/>
        <c:crosses val="autoZero"/>
        <c:auto val="1"/>
        <c:lblAlgn val="ctr"/>
        <c:lblOffset val="100"/>
      </c:catAx>
      <c:valAx>
        <c:axId val="10791436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0788390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/>
            </a:pPr>
            <a:r>
              <a:rPr lang="pt-PT"/>
              <a:t>Departamento</a:t>
            </a:r>
            <a:r>
              <a:rPr lang="pt-PT" baseline="0"/>
              <a:t> Curricular</a:t>
            </a:r>
            <a:endParaRPr lang="pt-PT"/>
          </a:p>
        </c:rich>
      </c:tx>
      <c:layout/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[1]Caracterização!$B$10</c:f>
              <c:strCache>
                <c:ptCount val="1"/>
                <c:pt idx="0">
                  <c:v>Ciências Exactas, Naturais e Tecnol.</c:v>
                </c:pt>
              </c:strCache>
            </c:strRef>
          </c:tx>
          <c:dLbls>
            <c:dLbl>
              <c:idx val="0"/>
              <c:layout>
                <c:manualLayout>
                  <c:x val="2.7777777777777848E-3"/>
                  <c:y val="0.23611111111111124"/>
                </c:manualLayout>
              </c:layout>
              <c:showVal val="1"/>
            </c:dLbl>
            <c:showVal val="1"/>
          </c:dLbls>
          <c:val>
            <c:numRef>
              <c:f>[1]Caracterização!$D$10</c:f>
              <c:numCache>
                <c:formatCode>0.0%</c:formatCode>
                <c:ptCount val="1"/>
                <c:pt idx="0">
                  <c:v>0.372</c:v>
                </c:pt>
              </c:numCache>
            </c:numRef>
          </c:val>
        </c:ser>
        <c:ser>
          <c:idx val="1"/>
          <c:order val="1"/>
          <c:tx>
            <c:strRef>
              <c:f>[1]Caracterização!$B$11</c:f>
              <c:strCache>
                <c:ptCount val="1"/>
                <c:pt idx="0">
                  <c:v>Ciências Sociais e Humanas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0.23611111111111124"/>
                </c:manualLayout>
              </c:layout>
              <c:showVal val="1"/>
            </c:dLbl>
            <c:showVal val="1"/>
          </c:dLbls>
          <c:val>
            <c:numRef>
              <c:f>[1]Caracterização!$D$11</c:f>
              <c:numCache>
                <c:formatCode>0.0%</c:formatCode>
                <c:ptCount val="1"/>
                <c:pt idx="0">
                  <c:v>0.28199999999999997</c:v>
                </c:pt>
              </c:numCache>
            </c:numRef>
          </c:val>
        </c:ser>
        <c:ser>
          <c:idx val="2"/>
          <c:order val="2"/>
          <c:tx>
            <c:strRef>
              <c:f>[1]Caracterização!$B$12</c:f>
              <c:strCache>
                <c:ptCount val="1"/>
                <c:pt idx="0">
                  <c:v>Expressões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0.1388888888888889"/>
                </c:manualLayout>
              </c:layout>
              <c:showVal val="1"/>
            </c:dLbl>
            <c:showVal val="1"/>
          </c:dLbls>
          <c:val>
            <c:numRef>
              <c:f>[1]Caracterização!$D$12</c:f>
              <c:numCache>
                <c:formatCode>0.0%</c:formatCode>
                <c:ptCount val="1"/>
                <c:pt idx="0">
                  <c:v>0.10299999999999999</c:v>
                </c:pt>
              </c:numCache>
            </c:numRef>
          </c:val>
        </c:ser>
        <c:ser>
          <c:idx val="3"/>
          <c:order val="3"/>
          <c:tx>
            <c:strRef>
              <c:f>[1]Caracterização!$B$13</c:f>
              <c:strCache>
                <c:ptCount val="1"/>
                <c:pt idx="0">
                  <c:v>Línguas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0.240740740740741"/>
                </c:manualLayout>
              </c:layout>
              <c:showVal val="1"/>
            </c:dLbl>
            <c:showVal val="1"/>
          </c:dLbls>
          <c:val>
            <c:numRef>
              <c:f>[1]Caracterização!$D$13</c:f>
              <c:numCache>
                <c:formatCode>0.0%</c:formatCode>
                <c:ptCount val="1"/>
                <c:pt idx="0">
                  <c:v>0.24399999999999999</c:v>
                </c:pt>
              </c:numCache>
            </c:numRef>
          </c:val>
        </c:ser>
        <c:dLbls>
          <c:showVal val="1"/>
        </c:dLbls>
        <c:shape val="box"/>
        <c:axId val="107953536"/>
        <c:axId val="107963520"/>
        <c:axId val="0"/>
      </c:bar3DChart>
      <c:catAx>
        <c:axId val="107953536"/>
        <c:scaling>
          <c:orientation val="minMax"/>
        </c:scaling>
        <c:delete val="1"/>
        <c:axPos val="b"/>
        <c:tickLblPos val="none"/>
        <c:crossAx val="107963520"/>
        <c:crosses val="autoZero"/>
        <c:auto val="1"/>
        <c:lblAlgn val="ctr"/>
        <c:lblOffset val="100"/>
      </c:catAx>
      <c:valAx>
        <c:axId val="107963520"/>
        <c:scaling>
          <c:orientation val="minMax"/>
        </c:scaling>
        <c:delete val="1"/>
        <c:axPos val="l"/>
        <c:numFmt formatCode="0.0%" sourceLinked="1"/>
        <c:tickLblPos val="none"/>
        <c:crossAx val="10795353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/>
            </a:pPr>
            <a:r>
              <a:rPr lang="en-US"/>
              <a:t>Habilitação Académica</a:t>
            </a:r>
          </a:p>
        </c:rich>
      </c:tx>
      <c:overlay val="1"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[1]Caracterização!$B$33</c:f>
              <c:strCache>
                <c:ptCount val="1"/>
                <c:pt idx="0">
                  <c:v>Mestrado</c:v>
                </c:pt>
              </c:strCache>
            </c:strRef>
          </c:tx>
          <c:dLbls>
            <c:dLbl>
              <c:idx val="0"/>
              <c:layout>
                <c:manualLayout>
                  <c:x val="1.6666666666666684E-2"/>
                  <c:y val="0"/>
                </c:manualLayout>
              </c:layout>
              <c:showVal val="1"/>
            </c:dLbl>
            <c:showVal val="1"/>
          </c:dLbls>
          <c:val>
            <c:numRef>
              <c:f>[1]Caracterização!$D$33</c:f>
              <c:numCache>
                <c:formatCode>0.0%</c:formatCode>
                <c:ptCount val="1"/>
                <c:pt idx="0">
                  <c:v>3.7999999999999999E-2</c:v>
                </c:pt>
              </c:numCache>
            </c:numRef>
          </c:val>
        </c:ser>
        <c:ser>
          <c:idx val="1"/>
          <c:order val="1"/>
          <c:tx>
            <c:strRef>
              <c:f>[1]Caracterização!$B$34</c:f>
              <c:strCache>
                <c:ptCount val="1"/>
                <c:pt idx="0">
                  <c:v>Licenciatura</c:v>
                </c:pt>
              </c:strCache>
            </c:strRef>
          </c:tx>
          <c:dLbls>
            <c:dLbl>
              <c:idx val="0"/>
              <c:layout>
                <c:manualLayout>
                  <c:x val="2.7777777777777936E-2"/>
                  <c:y val="-1.3888888888888907E-2"/>
                </c:manualLayout>
              </c:layout>
              <c:showVal val="1"/>
            </c:dLbl>
            <c:showVal val="1"/>
          </c:dLbls>
          <c:val>
            <c:numRef>
              <c:f>[1]Caracterização!$D$34</c:f>
              <c:numCache>
                <c:formatCode>0.0%</c:formatCode>
                <c:ptCount val="1"/>
                <c:pt idx="0">
                  <c:v>0.92500000000000004</c:v>
                </c:pt>
              </c:numCache>
            </c:numRef>
          </c:val>
        </c:ser>
        <c:ser>
          <c:idx val="2"/>
          <c:order val="2"/>
          <c:tx>
            <c:strRef>
              <c:f>[1]Caracterização!$B$35</c:f>
              <c:strCache>
                <c:ptCount val="1"/>
                <c:pt idx="0">
                  <c:v>Bacharelato</c:v>
                </c:pt>
              </c:strCache>
            </c:strRef>
          </c:tx>
          <c:dLbls>
            <c:dLbl>
              <c:idx val="0"/>
              <c:layout>
                <c:manualLayout>
                  <c:x val="3.888888888888889E-2"/>
                  <c:y val="-2.314851268591429E-2"/>
                </c:manualLayout>
              </c:layout>
              <c:showVal val="1"/>
            </c:dLbl>
            <c:showVal val="1"/>
          </c:dLbls>
          <c:val>
            <c:numRef>
              <c:f>[1]Caracterização!$D$35</c:f>
              <c:numCache>
                <c:formatCode>0.0%</c:formatCode>
                <c:ptCount val="1"/>
                <c:pt idx="0">
                  <c:v>1.2E-2</c:v>
                </c:pt>
              </c:numCache>
            </c:numRef>
          </c:val>
        </c:ser>
        <c:ser>
          <c:idx val="3"/>
          <c:order val="3"/>
          <c:tx>
            <c:strRef>
              <c:f>[1]Caracterização!$B$36</c:f>
              <c:strCache>
                <c:ptCount val="1"/>
                <c:pt idx="0">
                  <c:v>Outra</c:v>
                </c:pt>
              </c:strCache>
            </c:strRef>
          </c:tx>
          <c:dLbls>
            <c:dLbl>
              <c:idx val="0"/>
              <c:layout>
                <c:manualLayout>
                  <c:x val="2.7777777777777832E-2"/>
                  <c:y val="-1.3888888888888907E-2"/>
                </c:manualLayout>
              </c:layout>
              <c:showVal val="1"/>
            </c:dLbl>
            <c:showVal val="1"/>
          </c:dLbls>
          <c:val>
            <c:numRef>
              <c:f>[1]Caracterização!$D$36</c:f>
              <c:numCache>
                <c:formatCode>0.0%</c:formatCode>
                <c:ptCount val="1"/>
                <c:pt idx="0">
                  <c:v>2.5000000000000001E-2</c:v>
                </c:pt>
              </c:numCache>
            </c:numRef>
          </c:val>
        </c:ser>
        <c:dLbls>
          <c:showVal val="1"/>
        </c:dLbls>
        <c:shape val="box"/>
        <c:axId val="108229760"/>
        <c:axId val="108231296"/>
        <c:axId val="0"/>
      </c:bar3DChart>
      <c:catAx>
        <c:axId val="108229760"/>
        <c:scaling>
          <c:orientation val="minMax"/>
        </c:scaling>
        <c:delete val="1"/>
        <c:axPos val="l"/>
        <c:tickLblPos val="none"/>
        <c:crossAx val="108231296"/>
        <c:crosses val="autoZero"/>
        <c:auto val="1"/>
        <c:lblAlgn val="ctr"/>
        <c:lblOffset val="100"/>
      </c:catAx>
      <c:valAx>
        <c:axId val="108231296"/>
        <c:scaling>
          <c:orientation val="minMax"/>
        </c:scaling>
        <c:delete val="1"/>
        <c:axPos val="b"/>
        <c:numFmt formatCode="0.0%" sourceLinked="1"/>
        <c:tickLblPos val="none"/>
        <c:crossAx val="108229760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/>
            </a:pPr>
            <a:r>
              <a:rPr lang="en-US"/>
              <a:t>Tempo de Serviço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611111111111135E-2"/>
          <c:y val="0.19460119568387285"/>
          <c:w val="0.96111111111111114"/>
          <c:h val="0.64733522892971762"/>
        </c:manualLayout>
      </c:layout>
      <c:pie3DChart>
        <c:varyColors val="1"/>
        <c:ser>
          <c:idx val="0"/>
          <c:order val="0"/>
          <c:dPt>
            <c:idx val="2"/>
            <c:explosion val="10"/>
          </c:dPt>
          <c:dLbls>
            <c:txPr>
              <a:bodyPr/>
              <a:lstStyle/>
              <a:p>
                <a:pPr>
                  <a:defRPr sz="1100" b="1">
                    <a:latin typeface="Times New Roman" pitchFamily="18" charset="0"/>
                    <a:cs typeface="Times New Roman" pitchFamily="18" charset="0"/>
                  </a:defRPr>
                </a:pPr>
                <a:endParaRPr lang="pt-PT"/>
              </a:p>
            </c:txPr>
            <c:showPercent val="1"/>
            <c:showLeaderLines val="1"/>
          </c:dLbls>
          <c:cat>
            <c:strRef>
              <c:f>[1]Caracterização!$B$14:$B$19</c:f>
              <c:strCache>
                <c:ptCount val="6"/>
                <c:pt idx="0">
                  <c:v>[0;5[</c:v>
                </c:pt>
                <c:pt idx="1">
                  <c:v>[6;11[</c:v>
                </c:pt>
                <c:pt idx="2">
                  <c:v>[12;17[</c:v>
                </c:pt>
                <c:pt idx="3">
                  <c:v>[18;23[</c:v>
                </c:pt>
                <c:pt idx="4">
                  <c:v>[24;29[</c:v>
                </c:pt>
                <c:pt idx="5">
                  <c:v>≥30</c:v>
                </c:pt>
              </c:strCache>
            </c:strRef>
          </c:cat>
          <c:val>
            <c:numRef>
              <c:f>[1]Caracterização!$D$14:$D$19</c:f>
              <c:numCache>
                <c:formatCode>0.0%</c:formatCode>
                <c:ptCount val="6"/>
                <c:pt idx="0">
                  <c:v>0.129</c:v>
                </c:pt>
                <c:pt idx="1">
                  <c:v>0.17100000000000001</c:v>
                </c:pt>
                <c:pt idx="2">
                  <c:v>0.314</c:v>
                </c:pt>
                <c:pt idx="3">
                  <c:v>0.186</c:v>
                </c:pt>
                <c:pt idx="4">
                  <c:v>0.17100000000000001</c:v>
                </c:pt>
                <c:pt idx="5">
                  <c:v>2.9000000000000001E-2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</c:legend>
    <c:plotVisOnly val="1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 algn="ctr">
              <a:defRPr sz="1400">
                <a:latin typeface="Times New Roman" pitchFamily="18" charset="0"/>
                <a:cs typeface="Times New Roman" pitchFamily="18" charset="0"/>
              </a:defRPr>
            </a:pPr>
            <a:r>
              <a:rPr lang="en-US" sz="1400">
                <a:latin typeface="Times New Roman" pitchFamily="18" charset="0"/>
                <a:cs typeface="Times New Roman" pitchFamily="18" charset="0"/>
              </a:rPr>
              <a:t>Permanência na escola</a:t>
            </a:r>
          </a:p>
        </c:rich>
      </c:tx>
      <c:layout>
        <c:manualLayout>
          <c:xMode val="edge"/>
          <c:yMode val="edge"/>
          <c:x val="0.24605555555555556"/>
          <c:y val="2.3148148148148147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5555555555555558E-3"/>
          <c:y val="0.19432888597258677"/>
          <c:w val="0.98888888888888893"/>
          <c:h val="0.68028725575969651"/>
        </c:manualLayout>
      </c:layout>
      <c:pie3DChart>
        <c:varyColors val="1"/>
        <c:ser>
          <c:idx val="0"/>
          <c:order val="0"/>
          <c:dPt>
            <c:idx val="0"/>
            <c:explosion val="7"/>
          </c:dPt>
          <c:dLbls>
            <c:dLbl>
              <c:idx val="5"/>
              <c:layout>
                <c:manualLayout>
                  <c:x val="3.3458005249343829E-2"/>
                  <c:y val="-1.6305774278215256E-3"/>
                </c:manualLayout>
              </c:layout>
              <c:dLblPos val="bestFit"/>
              <c:showVal val="1"/>
            </c:dLbl>
            <c:txPr>
              <a:bodyPr/>
              <a:lstStyle/>
              <a:p>
                <a:pPr>
                  <a:defRPr sz="1100" b="1">
                    <a:latin typeface="Times New Roman" pitchFamily="18" charset="0"/>
                    <a:cs typeface="Times New Roman" pitchFamily="18" charset="0"/>
                  </a:defRPr>
                </a:pPr>
                <a:endParaRPr lang="pt-PT"/>
              </a:p>
            </c:txPr>
            <c:dLblPos val="inEnd"/>
            <c:showVal val="1"/>
            <c:showLeaderLines val="1"/>
          </c:dLbls>
          <c:cat>
            <c:strRef>
              <c:f>[1]Caracterização!$B$20:$B$25</c:f>
              <c:strCache>
                <c:ptCount val="6"/>
                <c:pt idx="0">
                  <c:v>[0;4[</c:v>
                </c:pt>
                <c:pt idx="1">
                  <c:v>[5;9[</c:v>
                </c:pt>
                <c:pt idx="2">
                  <c:v>[10;14[</c:v>
                </c:pt>
                <c:pt idx="3">
                  <c:v>[15;19[</c:v>
                </c:pt>
                <c:pt idx="4">
                  <c:v>[20,24[</c:v>
                </c:pt>
                <c:pt idx="5">
                  <c:v>≥25</c:v>
                </c:pt>
              </c:strCache>
            </c:strRef>
          </c:cat>
          <c:val>
            <c:numRef>
              <c:f>[1]Caracterização!$D$20:$D$25</c:f>
              <c:numCache>
                <c:formatCode>0.0%</c:formatCode>
                <c:ptCount val="6"/>
                <c:pt idx="0">
                  <c:v>0.436</c:v>
                </c:pt>
                <c:pt idx="1">
                  <c:v>0.20499999999999999</c:v>
                </c:pt>
                <c:pt idx="2">
                  <c:v>0.09</c:v>
                </c:pt>
                <c:pt idx="3">
                  <c:v>0.154</c:v>
                </c:pt>
                <c:pt idx="4">
                  <c:v>0.10299999999999999</c:v>
                </c:pt>
                <c:pt idx="5">
                  <c:v>1.2999999999999999E-2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t-PT"/>
        </a:p>
      </c:txPr>
    </c:legend>
    <c:plotVisOnly val="1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title>
      <c:tx>
        <c:rich>
          <a:bodyPr/>
          <a:lstStyle/>
          <a:p>
            <a:pPr>
              <a:defRPr/>
            </a:pPr>
            <a:r>
              <a:rPr lang="en-US"/>
              <a:t>Situação Profissional</a:t>
            </a:r>
          </a:p>
        </c:rich>
      </c:tx>
    </c:title>
    <c:view3D>
      <c:rAngAx val="1"/>
    </c:view3D>
    <c:floor>
      <c:spPr>
        <a:solidFill>
          <a:schemeClr val="bg1">
            <a:lumMod val="75000"/>
          </a:schemeClr>
        </a:solidFill>
      </c:spPr>
    </c:floor>
    <c:plotArea>
      <c:layout/>
      <c:bar3DChart>
        <c:barDir val="bar"/>
        <c:grouping val="clustered"/>
        <c:ser>
          <c:idx val="0"/>
          <c:order val="0"/>
          <c:tx>
            <c:strRef>
              <c:f>[1]Caracterização!$B$26</c:f>
              <c:strCache>
                <c:ptCount val="1"/>
                <c:pt idx="0">
                  <c:v>QE - Titular</c:v>
                </c:pt>
              </c:strCache>
            </c:strRef>
          </c:tx>
          <c:dLbls>
            <c:dLbl>
              <c:idx val="0"/>
              <c:layout>
                <c:manualLayout>
                  <c:x val="1.1111111111111124E-2"/>
                  <c:y val="0"/>
                </c:manualLayout>
              </c:layout>
              <c:showVal val="1"/>
            </c:dLbl>
            <c:showVal val="1"/>
          </c:dLbls>
          <c:val>
            <c:numRef>
              <c:f>[1]Caracterização!$D$26</c:f>
              <c:numCache>
                <c:formatCode>0.0%</c:formatCode>
                <c:ptCount val="1"/>
                <c:pt idx="0">
                  <c:v>0.17100000000000001</c:v>
                </c:pt>
              </c:numCache>
            </c:numRef>
          </c:val>
        </c:ser>
        <c:ser>
          <c:idx val="1"/>
          <c:order val="1"/>
          <c:tx>
            <c:strRef>
              <c:f>[1]Caracterização!$B$27</c:f>
              <c:strCache>
                <c:ptCount val="1"/>
                <c:pt idx="0">
                  <c:v>QE</c:v>
                </c:pt>
              </c:strCache>
            </c:strRef>
          </c:tx>
          <c:dLbls>
            <c:dLbl>
              <c:idx val="0"/>
              <c:layout>
                <c:manualLayout>
                  <c:x val="8.3333333333333367E-3"/>
                  <c:y val="8.4875562720133801E-17"/>
                </c:manualLayout>
              </c:layout>
              <c:showVal val="1"/>
            </c:dLbl>
            <c:showVal val="1"/>
          </c:dLbls>
          <c:val>
            <c:numRef>
              <c:f>[1]Caracterização!$D$27</c:f>
              <c:numCache>
                <c:formatCode>0.0%</c:formatCode>
                <c:ptCount val="1"/>
                <c:pt idx="0">
                  <c:v>0.40799999999999997</c:v>
                </c:pt>
              </c:numCache>
            </c:numRef>
          </c:val>
        </c:ser>
        <c:ser>
          <c:idx val="2"/>
          <c:order val="2"/>
          <c:tx>
            <c:strRef>
              <c:f>[1]Caracterização!$B$28</c:f>
              <c:strCache>
                <c:ptCount val="1"/>
                <c:pt idx="0">
                  <c:v>Destacados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0"/>
                </c:manualLayout>
              </c:layout>
              <c:showVal val="1"/>
            </c:dLbl>
            <c:showVal val="1"/>
          </c:dLbls>
          <c:val>
            <c:numRef>
              <c:f>[1]Caracterização!$D$28</c:f>
              <c:numCache>
                <c:formatCode>0.0%</c:formatCode>
                <c:ptCount val="1"/>
                <c:pt idx="0">
                  <c:v>6.6000000000000003E-2</c:v>
                </c:pt>
              </c:numCache>
            </c:numRef>
          </c:val>
        </c:ser>
        <c:ser>
          <c:idx val="3"/>
          <c:order val="3"/>
          <c:tx>
            <c:strRef>
              <c:f>[1]Caracterização!$B$29</c:f>
              <c:strCache>
                <c:ptCount val="1"/>
                <c:pt idx="0">
                  <c:v>QZP</c:v>
                </c:pt>
              </c:strCache>
            </c:strRef>
          </c:tx>
          <c:dLbls>
            <c:dLbl>
              <c:idx val="0"/>
              <c:layout>
                <c:manualLayout>
                  <c:x val="1.3888888888888907E-2"/>
                  <c:y val="0"/>
                </c:manualLayout>
              </c:layout>
              <c:showVal val="1"/>
            </c:dLbl>
            <c:showVal val="1"/>
          </c:dLbls>
          <c:val>
            <c:numRef>
              <c:f>[1]Caracterização!$D$29</c:f>
              <c:numCache>
                <c:formatCode>0.0%</c:formatCode>
                <c:ptCount val="1"/>
                <c:pt idx="0">
                  <c:v>0.105</c:v>
                </c:pt>
              </c:numCache>
            </c:numRef>
          </c:val>
        </c:ser>
        <c:ser>
          <c:idx val="4"/>
          <c:order val="4"/>
          <c:tx>
            <c:strRef>
              <c:f>[1]Caracterização!$B$30</c:f>
              <c:strCache>
                <c:ptCount val="1"/>
                <c:pt idx="0">
                  <c:v>Formador(a)</c:v>
                </c:pt>
              </c:strCache>
            </c:strRef>
          </c:tx>
          <c:dLbls>
            <c:dLbl>
              <c:idx val="0"/>
              <c:layout>
                <c:manualLayout>
                  <c:x val="2.5000000000000001E-2"/>
                  <c:y val="0"/>
                </c:manualLayout>
              </c:layout>
              <c:showVal val="1"/>
            </c:dLbl>
            <c:showVal val="1"/>
          </c:dLbls>
          <c:val>
            <c:numRef>
              <c:f>[1]Caracterização!$D$30</c:f>
              <c:numCache>
                <c:formatCode>0.0%</c:formatCode>
                <c:ptCount val="1"/>
                <c:pt idx="0">
                  <c:v>0.13</c:v>
                </c:pt>
              </c:numCache>
            </c:numRef>
          </c:val>
        </c:ser>
        <c:ser>
          <c:idx val="5"/>
          <c:order val="5"/>
          <c:tx>
            <c:strRef>
              <c:f>[1]Caracterização!$B$31</c:f>
              <c:strCache>
                <c:ptCount val="1"/>
                <c:pt idx="0">
                  <c:v>Contratado Profissionalizado(a)</c:v>
                </c:pt>
              </c:strCache>
            </c:strRef>
          </c:tx>
          <c:dLbls>
            <c:dLbl>
              <c:idx val="0"/>
              <c:layout>
                <c:manualLayout>
                  <c:x val="2.5000000000000001E-2"/>
                  <c:y val="0"/>
                </c:manualLayout>
              </c:layout>
              <c:showVal val="1"/>
            </c:dLbl>
            <c:showVal val="1"/>
          </c:dLbls>
          <c:val>
            <c:numRef>
              <c:f>[1]Caracterização!$D$31</c:f>
              <c:numCache>
                <c:formatCode>0.0%</c:formatCode>
                <c:ptCount val="1"/>
                <c:pt idx="0">
                  <c:v>0.21099999999999999</c:v>
                </c:pt>
              </c:numCache>
            </c:numRef>
          </c:val>
        </c:ser>
        <c:ser>
          <c:idx val="6"/>
          <c:order val="6"/>
          <c:tx>
            <c:strRef>
              <c:f>[1]Caracterização!$B$32</c:f>
              <c:strCache>
                <c:ptCount val="1"/>
                <c:pt idx="0">
                  <c:v>Contratado não profissionalizado(a)</c:v>
                </c:pt>
              </c:strCache>
            </c:strRef>
          </c:tx>
          <c:dLbls>
            <c:dLbl>
              <c:idx val="0"/>
              <c:layout>
                <c:manualLayout>
                  <c:x val="2.5000000000000001E-2"/>
                  <c:y val="0"/>
                </c:manualLayout>
              </c:layout>
              <c:showVal val="1"/>
            </c:dLbl>
            <c:showVal val="1"/>
          </c:dLbls>
          <c:val>
            <c:numRef>
              <c:f>[1]Caracterização!$D$32</c:f>
              <c:numCache>
                <c:formatCode>0.0%</c:formatCode>
                <c:ptCount val="1"/>
                <c:pt idx="0">
                  <c:v>0.26</c:v>
                </c:pt>
              </c:numCache>
            </c:numRef>
          </c:val>
        </c:ser>
        <c:dLbls>
          <c:showVal val="1"/>
        </c:dLbls>
        <c:shape val="cylinder"/>
        <c:axId val="108417408"/>
        <c:axId val="108418944"/>
        <c:axId val="0"/>
      </c:bar3DChart>
      <c:catAx>
        <c:axId val="108417408"/>
        <c:scaling>
          <c:orientation val="minMax"/>
        </c:scaling>
        <c:delete val="1"/>
        <c:axPos val="l"/>
        <c:tickLblPos val="none"/>
        <c:crossAx val="108418944"/>
        <c:crosses val="autoZero"/>
        <c:auto val="1"/>
        <c:lblAlgn val="ctr"/>
        <c:lblOffset val="100"/>
      </c:catAx>
      <c:valAx>
        <c:axId val="108418944"/>
        <c:scaling>
          <c:orientation val="minMax"/>
        </c:scaling>
        <c:delete val="1"/>
        <c:axPos val="b"/>
        <c:numFmt formatCode="0.0%" sourceLinked="1"/>
        <c:tickLblPos val="none"/>
        <c:crossAx val="108417408"/>
        <c:crosses val="autoZero"/>
        <c:crossBetween val="between"/>
      </c:valAx>
    </c:plotArea>
    <c:legend>
      <c:legendPos val="r"/>
      <c:spPr>
        <a:ln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t-PT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view3D>
      <c:rAngAx val="1"/>
    </c:view3D>
    <c:floor>
      <c:spPr>
        <a:solidFill>
          <a:schemeClr val="bg2"/>
        </a:solidFill>
      </c:spPr>
    </c:floor>
    <c:plotArea>
      <c:layout/>
      <c:bar3DChart>
        <c:barDir val="bar"/>
        <c:grouping val="clustered"/>
        <c:ser>
          <c:idx val="0"/>
          <c:order val="0"/>
          <c:tx>
            <c:strRef>
              <c:f>[1]Caracterização!$A$39</c:f>
              <c:strCache>
                <c:ptCount val="1"/>
                <c:pt idx="0">
                  <c:v>Assembleia de Escola</c:v>
                </c:pt>
              </c:strCache>
            </c:strRef>
          </c:tx>
          <c:dLbls>
            <c:dLbl>
              <c:idx val="0"/>
              <c:layout>
                <c:manualLayout>
                  <c:x val="2.5000000000000001E-2"/>
                  <c:y val="0"/>
                </c:manualLayout>
              </c:layout>
              <c:showVal val="1"/>
            </c:dLbl>
            <c:numFmt formatCode="0.0%" sourceLinked="0"/>
            <c:showVal val="1"/>
          </c:dLbls>
          <c:val>
            <c:numRef>
              <c:f>[1]Caracterização!$B$39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1"/>
          <c:order val="1"/>
          <c:tx>
            <c:strRef>
              <c:f>[1]Caracterização!$A$40</c:f>
              <c:strCache>
                <c:ptCount val="1"/>
                <c:pt idx="0">
                  <c:v>CGT</c:v>
                </c:pt>
              </c:strCache>
            </c:strRef>
          </c:tx>
          <c:dLbls>
            <c:dLbl>
              <c:idx val="0"/>
              <c:layout>
                <c:manualLayout>
                  <c:x val="1.6666666666666653E-2"/>
                  <c:y val="8.4875562720133604E-17"/>
                </c:manualLayout>
              </c:layout>
              <c:showVal val="1"/>
            </c:dLbl>
            <c:numFmt formatCode="0.0%" sourceLinked="0"/>
            <c:showVal val="1"/>
          </c:dLbls>
          <c:val>
            <c:numRef>
              <c:f>[1]Caracterização!$B$40</c:f>
              <c:numCache>
                <c:formatCode>0.00%</c:formatCode>
                <c:ptCount val="1"/>
                <c:pt idx="0">
                  <c:v>3.7999999999999999E-2</c:v>
                </c:pt>
              </c:numCache>
            </c:numRef>
          </c:val>
        </c:ser>
        <c:ser>
          <c:idx val="2"/>
          <c:order val="2"/>
          <c:tx>
            <c:strRef>
              <c:f>[1]Caracterização!$A$41</c:f>
              <c:strCache>
                <c:ptCount val="1"/>
                <c:pt idx="0">
                  <c:v>CE</c:v>
                </c:pt>
              </c:strCache>
            </c:strRef>
          </c:tx>
          <c:dLbls>
            <c:dLbl>
              <c:idx val="0"/>
              <c:layout>
                <c:manualLayout>
                  <c:x val="2.5000000000000001E-2"/>
                  <c:y val="0"/>
                </c:manualLayout>
              </c:layout>
              <c:showVal val="1"/>
            </c:dLbl>
            <c:numFmt formatCode="0.0%" sourceLinked="0"/>
            <c:showVal val="1"/>
          </c:dLbls>
          <c:val>
            <c:numRef>
              <c:f>[1]Caracterização!$B$41</c:f>
              <c:numCache>
                <c:formatCode>0.00%</c:formatCode>
                <c:ptCount val="1"/>
                <c:pt idx="0">
                  <c:v>2.5000000000000001E-2</c:v>
                </c:pt>
              </c:numCache>
            </c:numRef>
          </c:val>
        </c:ser>
        <c:ser>
          <c:idx val="3"/>
          <c:order val="3"/>
          <c:tx>
            <c:strRef>
              <c:f>[1]Caracterização!$A$42</c:f>
              <c:strCache>
                <c:ptCount val="1"/>
                <c:pt idx="0">
                  <c:v>Assessor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-4.243778136006679E-17"/>
                </c:manualLayout>
              </c:layout>
              <c:showVal val="1"/>
            </c:dLbl>
            <c:showVal val="1"/>
          </c:dLbls>
          <c:val>
            <c:numRef>
              <c:f>[1]Caracterização!$B$42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</c:ser>
        <c:ser>
          <c:idx val="4"/>
          <c:order val="4"/>
          <c:tx>
            <c:strRef>
              <c:f>[1]Caracterização!$A$43</c:f>
              <c:strCache>
                <c:ptCount val="1"/>
                <c:pt idx="0">
                  <c:v>CP</c:v>
                </c:pt>
              </c:strCache>
            </c:strRef>
          </c:tx>
          <c:dLbls>
            <c:dLbl>
              <c:idx val="0"/>
              <c:layout>
                <c:manualLayout>
                  <c:x val="2.222222222222224E-2"/>
                  <c:y val="0"/>
                </c:manualLayout>
              </c:layout>
              <c:showVal val="1"/>
            </c:dLbl>
            <c:numFmt formatCode="0.0%" sourceLinked="0"/>
            <c:showVal val="1"/>
          </c:dLbls>
          <c:val>
            <c:numRef>
              <c:f>[1]Caracterização!$B$43</c:f>
              <c:numCache>
                <c:formatCode>0.00%</c:formatCode>
                <c:ptCount val="1"/>
                <c:pt idx="0">
                  <c:v>0.112</c:v>
                </c:pt>
              </c:numCache>
            </c:numRef>
          </c:val>
        </c:ser>
        <c:dLbls>
          <c:showVal val="1"/>
        </c:dLbls>
        <c:shape val="box"/>
        <c:axId val="108305408"/>
        <c:axId val="108315392"/>
        <c:axId val="0"/>
      </c:bar3DChart>
      <c:catAx>
        <c:axId val="108305408"/>
        <c:scaling>
          <c:orientation val="minMax"/>
        </c:scaling>
        <c:delete val="1"/>
        <c:axPos val="l"/>
        <c:tickLblPos val="none"/>
        <c:crossAx val="108315392"/>
        <c:crosses val="autoZero"/>
        <c:auto val="1"/>
        <c:lblAlgn val="ctr"/>
        <c:lblOffset val="100"/>
      </c:catAx>
      <c:valAx>
        <c:axId val="108315392"/>
        <c:scaling>
          <c:orientation val="minMax"/>
        </c:scaling>
        <c:delete val="1"/>
        <c:axPos val="b"/>
        <c:numFmt formatCode="0%" sourceLinked="1"/>
        <c:tickLblPos val="none"/>
        <c:crossAx val="108305408"/>
        <c:crosses val="autoZero"/>
        <c:crossBetween val="between"/>
      </c:valAx>
    </c:plotArea>
    <c:legend>
      <c:legendPos val="r"/>
    </c:legend>
    <c:plotVisOnly val="1"/>
  </c:chart>
  <c:spPr>
    <a:noFill/>
    <a:ln>
      <a:noFill/>
    </a:ln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pt-P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6</xdr:row>
      <xdr:rowOff>114300</xdr:rowOff>
    </xdr:from>
    <xdr:to>
      <xdr:col>11</xdr:col>
      <xdr:colOff>428625</xdr:colOff>
      <xdr:row>20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4</xdr:row>
      <xdr:rowOff>171450</xdr:rowOff>
    </xdr:from>
    <xdr:to>
      <xdr:col>13</xdr:col>
      <xdr:colOff>361950</xdr:colOff>
      <xdr:row>12</xdr:row>
      <xdr:rowOff>38100</xdr:rowOff>
    </xdr:to>
    <xdr:graphicFrame macro="">
      <xdr:nvGraphicFramePr>
        <xdr:cNvPr id="2" name="grupos etári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4</xdr:row>
      <xdr:rowOff>171450</xdr:rowOff>
    </xdr:from>
    <xdr:to>
      <xdr:col>13</xdr:col>
      <xdr:colOff>361950</xdr:colOff>
      <xdr:row>12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161925</xdr:colOff>
      <xdr:row>13</xdr:row>
      <xdr:rowOff>266700</xdr:rowOff>
    </xdr:from>
    <xdr:to>
      <xdr:col>13</xdr:col>
      <xdr:colOff>466725</xdr:colOff>
      <xdr:row>25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</xdr:colOff>
      <xdr:row>28</xdr:row>
      <xdr:rowOff>742950</xdr:rowOff>
    </xdr:from>
    <xdr:to>
      <xdr:col>13</xdr:col>
      <xdr:colOff>361950</xdr:colOff>
      <xdr:row>33</xdr:row>
      <xdr:rowOff>238125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38100</xdr:colOff>
      <xdr:row>11</xdr:row>
      <xdr:rowOff>95250</xdr:rowOff>
    </xdr:from>
    <xdr:to>
      <xdr:col>21</xdr:col>
      <xdr:colOff>342900</xdr:colOff>
      <xdr:row>21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38100</xdr:colOff>
      <xdr:row>24</xdr:row>
      <xdr:rowOff>9525</xdr:rowOff>
    </xdr:from>
    <xdr:to>
      <xdr:col>21</xdr:col>
      <xdr:colOff>342900</xdr:colOff>
      <xdr:row>29</xdr:row>
      <xdr:rowOff>266700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85725</xdr:colOff>
      <xdr:row>30</xdr:row>
      <xdr:rowOff>285750</xdr:rowOff>
    </xdr:from>
    <xdr:to>
      <xdr:col>21</xdr:col>
      <xdr:colOff>390525</xdr:colOff>
      <xdr:row>35</xdr:row>
      <xdr:rowOff>161925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333375</xdr:colOff>
      <xdr:row>38</xdr:row>
      <xdr:rowOff>19050</xdr:rowOff>
    </xdr:from>
    <xdr:to>
      <xdr:col>11</xdr:col>
      <xdr:colOff>28575</xdr:colOff>
      <xdr:row>52</xdr:row>
      <xdr:rowOff>95250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219075</xdr:colOff>
      <xdr:row>51</xdr:row>
      <xdr:rowOff>57150</xdr:rowOff>
    </xdr:from>
    <xdr:to>
      <xdr:col>15</xdr:col>
      <xdr:colOff>523875</xdr:colOff>
      <xdr:row>63</xdr:row>
      <xdr:rowOff>47625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racterização"/>
      <sheetName val="Folha2"/>
      <sheetName val="Folha3"/>
    </sheetNames>
    <sheetDataSet>
      <sheetData sheetId="0">
        <row r="2">
          <cell r="B2" t="str">
            <v>[28;33[</v>
          </cell>
          <cell r="D2">
            <v>0.2</v>
          </cell>
        </row>
        <row r="3">
          <cell r="B3" t="str">
            <v>[34;39[</v>
          </cell>
          <cell r="D3">
            <v>0.188</v>
          </cell>
        </row>
        <row r="4">
          <cell r="B4" t="str">
            <v>[40-45[</v>
          </cell>
          <cell r="D4">
            <v>0.25</v>
          </cell>
        </row>
        <row r="5">
          <cell r="B5" t="str">
            <v>[46;51[</v>
          </cell>
          <cell r="D5">
            <v>0.25</v>
          </cell>
        </row>
        <row r="6">
          <cell r="B6" t="str">
            <v>[52;57[</v>
          </cell>
          <cell r="D6">
            <v>7.4999999999999997E-2</v>
          </cell>
        </row>
        <row r="7">
          <cell r="B7" t="str">
            <v>≥58</v>
          </cell>
          <cell r="D7">
            <v>3.7999999999999999E-2</v>
          </cell>
        </row>
        <row r="8">
          <cell r="B8" t="str">
            <v>Masculino</v>
          </cell>
          <cell r="D8">
            <v>0.27500000000000002</v>
          </cell>
        </row>
        <row r="9">
          <cell r="B9" t="str">
            <v>Feminino</v>
          </cell>
          <cell r="D9">
            <v>0.72499999999999998</v>
          </cell>
        </row>
        <row r="10">
          <cell r="B10" t="str">
            <v>Ciências Exactas, Naturais e Tecnol.</v>
          </cell>
          <cell r="D10">
            <v>0.372</v>
          </cell>
        </row>
        <row r="11">
          <cell r="B11" t="str">
            <v>Ciências Sociais e Humanas</v>
          </cell>
          <cell r="D11">
            <v>0.28199999999999997</v>
          </cell>
        </row>
        <row r="12">
          <cell r="B12" t="str">
            <v>Expressões</v>
          </cell>
          <cell r="D12">
            <v>0.10299999999999999</v>
          </cell>
        </row>
        <row r="13">
          <cell r="B13" t="str">
            <v>Línguas</v>
          </cell>
          <cell r="D13">
            <v>0.24399999999999999</v>
          </cell>
        </row>
        <row r="14">
          <cell r="B14" t="str">
            <v>[0;5[</v>
          </cell>
          <cell r="D14">
            <v>0.129</v>
          </cell>
        </row>
        <row r="15">
          <cell r="B15" t="str">
            <v>[6;11[</v>
          </cell>
          <cell r="D15">
            <v>0.17100000000000001</v>
          </cell>
        </row>
        <row r="16">
          <cell r="B16" t="str">
            <v>[12;17[</v>
          </cell>
          <cell r="D16">
            <v>0.314</v>
          </cell>
        </row>
        <row r="17">
          <cell r="B17" t="str">
            <v>[18;23[</v>
          </cell>
          <cell r="D17">
            <v>0.186</v>
          </cell>
        </row>
        <row r="18">
          <cell r="B18" t="str">
            <v>[24;29[</v>
          </cell>
          <cell r="D18">
            <v>0.17100000000000001</v>
          </cell>
        </row>
        <row r="19">
          <cell r="B19" t="str">
            <v>≥30</v>
          </cell>
          <cell r="D19">
            <v>2.9000000000000001E-2</v>
          </cell>
        </row>
        <row r="20">
          <cell r="B20" t="str">
            <v>[0;4[</v>
          </cell>
          <cell r="D20">
            <v>0.436</v>
          </cell>
        </row>
        <row r="21">
          <cell r="B21" t="str">
            <v>[5;9[</v>
          </cell>
          <cell r="D21">
            <v>0.20499999999999999</v>
          </cell>
        </row>
        <row r="22">
          <cell r="B22" t="str">
            <v>[10;14[</v>
          </cell>
          <cell r="D22">
            <v>0.09</v>
          </cell>
        </row>
        <row r="23">
          <cell r="B23" t="str">
            <v>[15;19[</v>
          </cell>
          <cell r="D23">
            <v>0.154</v>
          </cell>
        </row>
        <row r="24">
          <cell r="B24" t="str">
            <v>[20,24[</v>
          </cell>
          <cell r="D24">
            <v>0.10299999999999999</v>
          </cell>
        </row>
        <row r="25">
          <cell r="B25" t="str">
            <v>≥25</v>
          </cell>
          <cell r="D25">
            <v>1.2999999999999999E-2</v>
          </cell>
        </row>
        <row r="26">
          <cell r="B26" t="str">
            <v>QE - Titular</v>
          </cell>
          <cell r="D26">
            <v>0.17100000000000001</v>
          </cell>
        </row>
        <row r="27">
          <cell r="B27" t="str">
            <v>QE</v>
          </cell>
          <cell r="D27">
            <v>0.40799999999999997</v>
          </cell>
        </row>
        <row r="28">
          <cell r="B28" t="str">
            <v>Destacados</v>
          </cell>
          <cell r="D28">
            <v>6.6000000000000003E-2</v>
          </cell>
        </row>
        <row r="29">
          <cell r="B29" t="str">
            <v>QZP</v>
          </cell>
          <cell r="D29">
            <v>0.105</v>
          </cell>
        </row>
        <row r="30">
          <cell r="B30" t="str">
            <v>Formador(a)</v>
          </cell>
          <cell r="D30">
            <v>0.13</v>
          </cell>
        </row>
        <row r="31">
          <cell r="B31" t="str">
            <v>Contratado Profissionalizado(a)</v>
          </cell>
          <cell r="D31">
            <v>0.21099999999999999</v>
          </cell>
        </row>
        <row r="32">
          <cell r="B32" t="str">
            <v>Contratado não profissionalizado(a)</v>
          </cell>
          <cell r="D32">
            <v>0.26</v>
          </cell>
        </row>
        <row r="33">
          <cell r="B33" t="str">
            <v>Mestrado</v>
          </cell>
          <cell r="D33">
            <v>3.7999999999999999E-2</v>
          </cell>
        </row>
        <row r="34">
          <cell r="B34" t="str">
            <v>Licenciatura</v>
          </cell>
          <cell r="D34">
            <v>0.92500000000000004</v>
          </cell>
        </row>
        <row r="35">
          <cell r="B35" t="str">
            <v>Bacharelato</v>
          </cell>
          <cell r="D35">
            <v>1.2E-2</v>
          </cell>
        </row>
        <row r="36">
          <cell r="B36" t="str">
            <v>Outra</v>
          </cell>
          <cell r="D36">
            <v>2.5000000000000001E-2</v>
          </cell>
        </row>
        <row r="39">
          <cell r="A39" t="str">
            <v>Assembleia de Escola</v>
          </cell>
          <cell r="B39">
            <v>0.05</v>
          </cell>
        </row>
        <row r="40">
          <cell r="A40" t="str">
            <v>CGT</v>
          </cell>
          <cell r="B40">
            <v>3.7999999999999999E-2</v>
          </cell>
        </row>
        <row r="41">
          <cell r="A41" t="str">
            <v>CE</v>
          </cell>
          <cell r="B41">
            <v>2.5000000000000001E-2</v>
          </cell>
        </row>
        <row r="42">
          <cell r="A42" t="str">
            <v>Assessor</v>
          </cell>
          <cell r="B42">
            <v>0.05</v>
          </cell>
        </row>
        <row r="43">
          <cell r="A43" t="str">
            <v>CP</v>
          </cell>
          <cell r="B43">
            <v>0.112</v>
          </cell>
        </row>
        <row r="57">
          <cell r="B57" t="str">
            <v>Muito Bom</v>
          </cell>
          <cell r="E57">
            <v>3.8</v>
          </cell>
        </row>
        <row r="58">
          <cell r="B58" t="str">
            <v>Bom</v>
          </cell>
          <cell r="E58">
            <v>47.5</v>
          </cell>
        </row>
        <row r="59">
          <cell r="B59" t="str">
            <v>Fraco</v>
          </cell>
          <cell r="E59">
            <v>38.799999999999997</v>
          </cell>
        </row>
        <row r="60">
          <cell r="B60" t="str">
            <v>Muito Fraco</v>
          </cell>
          <cell r="E60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3"/>
  <sheetViews>
    <sheetView topLeftCell="E14" workbookViewId="0">
      <selection activeCell="G18" sqref="G18"/>
    </sheetView>
  </sheetViews>
  <sheetFormatPr defaultRowHeight="15"/>
  <cols>
    <col min="2" max="2" width="49.5703125" bestFit="1" customWidth="1"/>
    <col min="3" max="3" width="11.42578125" customWidth="1"/>
    <col min="6" max="6" width="84.140625" customWidth="1"/>
    <col min="7" max="7" width="89.7109375" bestFit="1" customWidth="1"/>
    <col min="9" max="9" width="23.140625" customWidth="1"/>
    <col min="10" max="10" width="10.42578125" customWidth="1"/>
    <col min="11" max="11" width="13.140625" bestFit="1" customWidth="1"/>
  </cols>
  <sheetData>
    <row r="1" spans="1:7">
      <c r="B1" t="s">
        <v>61</v>
      </c>
      <c r="F1" t="s">
        <v>1</v>
      </c>
      <c r="G1" t="s">
        <v>2</v>
      </c>
    </row>
    <row r="2" spans="1:7">
      <c r="A2">
        <v>1</v>
      </c>
      <c r="B2" t="s">
        <v>0</v>
      </c>
      <c r="E2">
        <v>1</v>
      </c>
      <c r="G2" t="s">
        <v>0</v>
      </c>
    </row>
    <row r="3" spans="1:7">
      <c r="A3">
        <v>2</v>
      </c>
      <c r="E3">
        <v>2</v>
      </c>
    </row>
    <row r="4" spans="1:7">
      <c r="A4">
        <v>3</v>
      </c>
      <c r="E4">
        <v>3</v>
      </c>
    </row>
    <row r="5" spans="1:7">
      <c r="A5">
        <v>4</v>
      </c>
      <c r="E5">
        <v>4</v>
      </c>
      <c r="F5" t="s">
        <v>3</v>
      </c>
    </row>
    <row r="6" spans="1:7">
      <c r="A6">
        <v>5</v>
      </c>
      <c r="E6">
        <v>5</v>
      </c>
      <c r="F6" s="3" t="s">
        <v>5</v>
      </c>
    </row>
    <row r="7" spans="1:7" ht="30">
      <c r="A7">
        <v>6</v>
      </c>
      <c r="E7">
        <v>6</v>
      </c>
      <c r="F7" s="1" t="s">
        <v>6</v>
      </c>
      <c r="G7" t="s">
        <v>7</v>
      </c>
    </row>
    <row r="8" spans="1:7">
      <c r="A8">
        <v>7</v>
      </c>
      <c r="E8">
        <v>7</v>
      </c>
    </row>
    <row r="9" spans="1:7">
      <c r="A9">
        <v>8</v>
      </c>
      <c r="E9">
        <v>8</v>
      </c>
      <c r="F9" t="s">
        <v>8</v>
      </c>
    </row>
    <row r="10" spans="1:7">
      <c r="A10">
        <v>9</v>
      </c>
      <c r="E10">
        <v>9</v>
      </c>
    </row>
    <row r="11" spans="1:7">
      <c r="A11">
        <v>10</v>
      </c>
      <c r="E11">
        <v>10</v>
      </c>
      <c r="F11" s="3" t="s">
        <v>9</v>
      </c>
    </row>
    <row r="12" spans="1:7">
      <c r="A12">
        <v>11</v>
      </c>
      <c r="E12">
        <v>11</v>
      </c>
      <c r="F12" s="3" t="s">
        <v>10</v>
      </c>
    </row>
    <row r="13" spans="1:7">
      <c r="A13">
        <v>12</v>
      </c>
      <c r="B13" t="s">
        <v>11</v>
      </c>
      <c r="E13">
        <v>12</v>
      </c>
    </row>
    <row r="14" spans="1:7">
      <c r="A14">
        <v>13</v>
      </c>
      <c r="E14">
        <v>13</v>
      </c>
    </row>
    <row r="15" spans="1:7">
      <c r="A15">
        <v>14</v>
      </c>
      <c r="B15" t="s">
        <v>12</v>
      </c>
      <c r="E15">
        <v>14</v>
      </c>
      <c r="F15" t="s">
        <v>13</v>
      </c>
    </row>
    <row r="16" spans="1:7">
      <c r="A16">
        <v>15</v>
      </c>
      <c r="E16">
        <v>15</v>
      </c>
      <c r="F16" t="s">
        <v>14</v>
      </c>
    </row>
    <row r="17" spans="1:7">
      <c r="A17">
        <v>16</v>
      </c>
      <c r="E17">
        <v>16</v>
      </c>
    </row>
    <row r="18" spans="1:7">
      <c r="A18">
        <v>17</v>
      </c>
      <c r="E18">
        <v>17</v>
      </c>
      <c r="G18" t="s">
        <v>15</v>
      </c>
    </row>
    <row r="19" spans="1:7">
      <c r="A19">
        <v>18</v>
      </c>
      <c r="B19" t="s">
        <v>16</v>
      </c>
      <c r="E19">
        <v>18</v>
      </c>
    </row>
    <row r="20" spans="1:7" ht="60">
      <c r="A20">
        <v>19</v>
      </c>
      <c r="B20" t="s">
        <v>16</v>
      </c>
      <c r="E20">
        <v>19</v>
      </c>
      <c r="F20" s="1" t="s">
        <v>17</v>
      </c>
    </row>
    <row r="21" spans="1:7">
      <c r="A21">
        <v>20</v>
      </c>
      <c r="B21" t="s">
        <v>18</v>
      </c>
      <c r="E21">
        <v>20</v>
      </c>
      <c r="F21" t="s">
        <v>19</v>
      </c>
    </row>
    <row r="22" spans="1:7">
      <c r="A22">
        <v>21</v>
      </c>
      <c r="E22">
        <v>21</v>
      </c>
      <c r="F22" s="3" t="s">
        <v>20</v>
      </c>
    </row>
    <row r="23" spans="1:7">
      <c r="A23">
        <v>22</v>
      </c>
      <c r="E23">
        <v>22</v>
      </c>
      <c r="F23" t="s">
        <v>4</v>
      </c>
    </row>
    <row r="24" spans="1:7">
      <c r="A24">
        <v>23</v>
      </c>
      <c r="E24">
        <v>23</v>
      </c>
      <c r="F24" s="3" t="s">
        <v>21</v>
      </c>
      <c r="G24" t="s">
        <v>22</v>
      </c>
    </row>
    <row r="25" spans="1:7">
      <c r="A25">
        <v>24</v>
      </c>
      <c r="E25">
        <v>24</v>
      </c>
    </row>
    <row r="26" spans="1:7">
      <c r="A26">
        <v>25</v>
      </c>
      <c r="E26">
        <v>25</v>
      </c>
      <c r="F26" t="s">
        <v>23</v>
      </c>
    </row>
    <row r="27" spans="1:7">
      <c r="A27">
        <v>26</v>
      </c>
      <c r="E27">
        <v>26</v>
      </c>
    </row>
    <row r="28" spans="1:7">
      <c r="A28">
        <v>27</v>
      </c>
      <c r="E28">
        <v>27</v>
      </c>
    </row>
    <row r="29" spans="1:7">
      <c r="A29">
        <v>28</v>
      </c>
      <c r="E29">
        <v>28</v>
      </c>
    </row>
    <row r="30" spans="1:7">
      <c r="A30">
        <v>29</v>
      </c>
      <c r="E30">
        <v>29</v>
      </c>
      <c r="F30" t="s">
        <v>24</v>
      </c>
    </row>
    <row r="31" spans="1:7" ht="45">
      <c r="A31">
        <v>30</v>
      </c>
      <c r="E31">
        <v>30</v>
      </c>
      <c r="F31" t="s">
        <v>26</v>
      </c>
      <c r="G31" s="1" t="s">
        <v>25</v>
      </c>
    </row>
    <row r="32" spans="1:7">
      <c r="A32">
        <v>31</v>
      </c>
      <c r="E32">
        <v>31</v>
      </c>
    </row>
    <row r="33" spans="1:7">
      <c r="A33">
        <v>32</v>
      </c>
      <c r="E33">
        <v>32</v>
      </c>
      <c r="F33" t="s">
        <v>27</v>
      </c>
    </row>
    <row r="34" spans="1:7">
      <c r="A34">
        <v>33</v>
      </c>
      <c r="E34">
        <v>33</v>
      </c>
      <c r="F34" t="s">
        <v>28</v>
      </c>
      <c r="G34" t="s">
        <v>29</v>
      </c>
    </row>
    <row r="35" spans="1:7">
      <c r="A35">
        <v>34</v>
      </c>
      <c r="E35">
        <v>34</v>
      </c>
      <c r="F35" t="s">
        <v>30</v>
      </c>
    </row>
    <row r="36" spans="1:7">
      <c r="A36">
        <v>35</v>
      </c>
      <c r="E36">
        <v>35</v>
      </c>
    </row>
    <row r="37" spans="1:7">
      <c r="A37">
        <v>36</v>
      </c>
      <c r="E37">
        <v>36</v>
      </c>
      <c r="F37" s="3" t="s">
        <v>10</v>
      </c>
      <c r="G37" t="s">
        <v>31</v>
      </c>
    </row>
    <row r="38" spans="1:7">
      <c r="A38">
        <v>37</v>
      </c>
      <c r="B38" t="s">
        <v>32</v>
      </c>
      <c r="E38">
        <v>37</v>
      </c>
      <c r="F38" t="s">
        <v>33</v>
      </c>
    </row>
    <row r="39" spans="1:7">
      <c r="A39">
        <v>38</v>
      </c>
      <c r="E39">
        <v>38</v>
      </c>
      <c r="F39" t="s">
        <v>34</v>
      </c>
    </row>
    <row r="40" spans="1:7">
      <c r="A40">
        <v>39</v>
      </c>
      <c r="E40">
        <v>39</v>
      </c>
      <c r="F40" t="s">
        <v>35</v>
      </c>
    </row>
    <row r="41" spans="1:7">
      <c r="A41">
        <v>40</v>
      </c>
      <c r="E41">
        <v>40</v>
      </c>
    </row>
    <row r="42" spans="1:7">
      <c r="A42">
        <v>41</v>
      </c>
      <c r="E42">
        <v>41</v>
      </c>
      <c r="F42" t="s">
        <v>36</v>
      </c>
    </row>
    <row r="43" spans="1:7">
      <c r="A43">
        <v>42</v>
      </c>
      <c r="B43" t="s">
        <v>37</v>
      </c>
      <c r="E43">
        <v>42</v>
      </c>
      <c r="G43" t="s">
        <v>38</v>
      </c>
    </row>
    <row r="44" spans="1:7">
      <c r="A44">
        <v>43</v>
      </c>
      <c r="E44">
        <v>43</v>
      </c>
    </row>
    <row r="45" spans="1:7">
      <c r="A45">
        <v>44</v>
      </c>
      <c r="E45">
        <v>44</v>
      </c>
      <c r="F45" s="3" t="s">
        <v>21</v>
      </c>
      <c r="G45" t="s">
        <v>39</v>
      </c>
    </row>
    <row r="46" spans="1:7">
      <c r="A46">
        <v>45</v>
      </c>
      <c r="B46" t="s">
        <v>40</v>
      </c>
      <c r="E46">
        <v>45</v>
      </c>
      <c r="F46" t="s">
        <v>41</v>
      </c>
    </row>
    <row r="47" spans="1:7">
      <c r="A47">
        <v>46</v>
      </c>
      <c r="E47">
        <v>46</v>
      </c>
    </row>
    <row r="48" spans="1:7">
      <c r="A48">
        <v>47</v>
      </c>
      <c r="E48">
        <v>47</v>
      </c>
    </row>
    <row r="49" spans="1:7">
      <c r="A49">
        <v>48</v>
      </c>
      <c r="B49" t="s">
        <v>40</v>
      </c>
      <c r="E49">
        <v>48</v>
      </c>
      <c r="F49" t="s">
        <v>42</v>
      </c>
    </row>
    <row r="50" spans="1:7">
      <c r="A50">
        <v>49</v>
      </c>
      <c r="B50" t="s">
        <v>43</v>
      </c>
      <c r="E50">
        <v>49</v>
      </c>
      <c r="F50" s="3" t="s">
        <v>44</v>
      </c>
      <c r="G50" t="s">
        <v>45</v>
      </c>
    </row>
    <row r="51" spans="1:7">
      <c r="A51">
        <v>50</v>
      </c>
      <c r="E51">
        <v>50</v>
      </c>
    </row>
    <row r="52" spans="1:7">
      <c r="A52">
        <v>51</v>
      </c>
      <c r="E52">
        <v>51</v>
      </c>
    </row>
    <row r="53" spans="1:7">
      <c r="A53">
        <v>52</v>
      </c>
      <c r="E53">
        <v>52</v>
      </c>
      <c r="F53" t="s">
        <v>4</v>
      </c>
    </row>
    <row r="54" spans="1:7">
      <c r="A54">
        <v>53</v>
      </c>
      <c r="E54">
        <v>53</v>
      </c>
      <c r="F54" t="s">
        <v>46</v>
      </c>
    </row>
    <row r="55" spans="1:7">
      <c r="A55">
        <v>54</v>
      </c>
      <c r="E55">
        <v>54</v>
      </c>
      <c r="F55" t="s">
        <v>4</v>
      </c>
    </row>
    <row r="56" spans="1:7">
      <c r="A56">
        <v>55</v>
      </c>
      <c r="E56">
        <v>55</v>
      </c>
      <c r="F56" t="s">
        <v>47</v>
      </c>
    </row>
    <row r="57" spans="1:7">
      <c r="A57">
        <v>56</v>
      </c>
      <c r="E57">
        <v>56</v>
      </c>
      <c r="F57" t="s">
        <v>4</v>
      </c>
    </row>
    <row r="58" spans="1:7">
      <c r="A58">
        <v>57</v>
      </c>
      <c r="E58">
        <v>57</v>
      </c>
    </row>
    <row r="59" spans="1:7">
      <c r="A59">
        <v>58</v>
      </c>
      <c r="E59">
        <v>58</v>
      </c>
      <c r="F59" t="s">
        <v>48</v>
      </c>
    </row>
    <row r="60" spans="1:7">
      <c r="A60">
        <v>59</v>
      </c>
      <c r="E60">
        <v>59</v>
      </c>
      <c r="F60" t="s">
        <v>4</v>
      </c>
    </row>
    <row r="61" spans="1:7">
      <c r="A61">
        <v>60</v>
      </c>
      <c r="E61">
        <v>60</v>
      </c>
    </row>
    <row r="62" spans="1:7">
      <c r="A62">
        <v>61</v>
      </c>
      <c r="E62">
        <v>61</v>
      </c>
      <c r="F62" t="s">
        <v>4</v>
      </c>
    </row>
    <row r="63" spans="1:7">
      <c r="A63">
        <v>62</v>
      </c>
      <c r="E63">
        <v>62</v>
      </c>
    </row>
    <row r="64" spans="1:7">
      <c r="A64">
        <v>63</v>
      </c>
      <c r="E64">
        <v>63</v>
      </c>
    </row>
    <row r="65" spans="1:7">
      <c r="A65">
        <v>64</v>
      </c>
      <c r="E65">
        <v>64</v>
      </c>
    </row>
    <row r="66" spans="1:7">
      <c r="A66">
        <v>65</v>
      </c>
      <c r="B66" t="s">
        <v>49</v>
      </c>
      <c r="E66">
        <v>65</v>
      </c>
      <c r="F66" t="s">
        <v>50</v>
      </c>
    </row>
    <row r="67" spans="1:7">
      <c r="A67">
        <v>66</v>
      </c>
      <c r="B67" t="s">
        <v>49</v>
      </c>
      <c r="E67">
        <v>66</v>
      </c>
      <c r="F67" t="s">
        <v>4</v>
      </c>
    </row>
    <row r="68" spans="1:7">
      <c r="A68">
        <v>67</v>
      </c>
      <c r="E68">
        <v>67</v>
      </c>
    </row>
    <row r="69" spans="1:7">
      <c r="A69">
        <v>68</v>
      </c>
      <c r="E69">
        <v>68</v>
      </c>
      <c r="F69" t="s">
        <v>4</v>
      </c>
    </row>
    <row r="70" spans="1:7">
      <c r="A70">
        <v>69</v>
      </c>
      <c r="E70">
        <v>69</v>
      </c>
      <c r="F70" t="s">
        <v>4</v>
      </c>
    </row>
    <row r="71" spans="1:7">
      <c r="A71">
        <v>70</v>
      </c>
      <c r="E71">
        <v>70</v>
      </c>
      <c r="F71" t="s">
        <v>4</v>
      </c>
      <c r="G71" t="s">
        <v>51</v>
      </c>
    </row>
    <row r="72" spans="1:7">
      <c r="A72">
        <v>71</v>
      </c>
      <c r="E72">
        <v>71</v>
      </c>
      <c r="F72" t="s">
        <v>4</v>
      </c>
      <c r="G72" t="s">
        <v>52</v>
      </c>
    </row>
    <row r="73" spans="1:7">
      <c r="A73">
        <v>72</v>
      </c>
      <c r="E73">
        <v>72</v>
      </c>
    </row>
    <row r="74" spans="1:7">
      <c r="A74">
        <v>73</v>
      </c>
      <c r="E74">
        <v>73</v>
      </c>
      <c r="F74" t="s">
        <v>53</v>
      </c>
    </row>
    <row r="75" spans="1:7">
      <c r="A75">
        <v>74</v>
      </c>
      <c r="B75" t="s">
        <v>54</v>
      </c>
      <c r="E75">
        <v>74</v>
      </c>
      <c r="F75" t="s">
        <v>55</v>
      </c>
    </row>
    <row r="76" spans="1:7">
      <c r="A76">
        <v>75</v>
      </c>
      <c r="E76">
        <v>75</v>
      </c>
      <c r="F76" t="s">
        <v>56</v>
      </c>
    </row>
    <row r="77" spans="1:7">
      <c r="A77">
        <v>76</v>
      </c>
      <c r="B77" t="s">
        <v>57</v>
      </c>
      <c r="E77">
        <v>76</v>
      </c>
      <c r="F77" t="s">
        <v>4</v>
      </c>
    </row>
    <row r="78" spans="1:7">
      <c r="A78">
        <v>77</v>
      </c>
      <c r="B78" t="s">
        <v>58</v>
      </c>
      <c r="E78">
        <v>77</v>
      </c>
    </row>
    <row r="79" spans="1:7">
      <c r="A79">
        <v>78</v>
      </c>
      <c r="E79">
        <v>78</v>
      </c>
    </row>
    <row r="80" spans="1:7">
      <c r="A80">
        <v>79</v>
      </c>
      <c r="B80" t="s">
        <v>59</v>
      </c>
      <c r="E80">
        <v>79</v>
      </c>
      <c r="F80" t="s">
        <v>82</v>
      </c>
    </row>
    <row r="81" spans="1:8">
      <c r="A81">
        <v>80</v>
      </c>
      <c r="E81">
        <v>80</v>
      </c>
    </row>
    <row r="82" spans="1:8">
      <c r="A82" t="s">
        <v>62</v>
      </c>
      <c r="B82" s="2">
        <f>COUNTBLANK(B2:B81)</f>
        <v>63</v>
      </c>
      <c r="C82">
        <f>B82/80*100</f>
        <v>78.75</v>
      </c>
      <c r="F82">
        <f>COUNTIF(F2:F81,"=não há")</f>
        <v>13</v>
      </c>
    </row>
    <row r="83" spans="1:8">
      <c r="A83" t="s">
        <v>63</v>
      </c>
      <c r="B83" s="2">
        <v>17</v>
      </c>
      <c r="C83">
        <f>B83/80*100</f>
        <v>21.25</v>
      </c>
      <c r="D83" t="s">
        <v>64</v>
      </c>
      <c r="F83">
        <f>COUNTBLANK(F2:F81)</f>
        <v>33</v>
      </c>
      <c r="G83">
        <f>F83/80*100</f>
        <v>41.25</v>
      </c>
    </row>
    <row r="84" spans="1:8">
      <c r="C84">
        <v>11</v>
      </c>
      <c r="F84">
        <v>47</v>
      </c>
      <c r="G84">
        <f>F84/80*100</f>
        <v>58.75</v>
      </c>
      <c r="H84" t="s">
        <v>64</v>
      </c>
    </row>
    <row r="85" spans="1:8">
      <c r="C85">
        <f>17/21*100</f>
        <v>80.952380952380949</v>
      </c>
    </row>
    <row r="86" spans="1:8">
      <c r="C86">
        <f>10/21*100</f>
        <v>47.619047619047613</v>
      </c>
    </row>
    <row r="88" spans="1:8">
      <c r="B88" s="17" t="s">
        <v>79</v>
      </c>
      <c r="C88" s="17"/>
      <c r="D88" s="17"/>
    </row>
    <row r="89" spans="1:8">
      <c r="B89" s="18" t="s">
        <v>65</v>
      </c>
      <c r="C89" s="18" t="s">
        <v>80</v>
      </c>
      <c r="D89" s="18" t="s">
        <v>81</v>
      </c>
    </row>
    <row r="90" spans="1:8">
      <c r="B90" s="18" t="s">
        <v>66</v>
      </c>
      <c r="C90" s="18">
        <v>21</v>
      </c>
      <c r="D90" s="19">
        <f>C90/47</f>
        <v>0.44680851063829785</v>
      </c>
    </row>
    <row r="91" spans="1:8">
      <c r="B91" s="18" t="s">
        <v>28</v>
      </c>
      <c r="C91" s="18">
        <v>13</v>
      </c>
      <c r="D91" s="19">
        <f t="shared" ref="D91:D94" si="0">C91/47</f>
        <v>0.27659574468085107</v>
      </c>
    </row>
    <row r="92" spans="1:8">
      <c r="B92" s="18" t="s">
        <v>67</v>
      </c>
      <c r="C92" s="18">
        <v>10</v>
      </c>
      <c r="D92" s="19">
        <f t="shared" si="0"/>
        <v>0.21276595744680851</v>
      </c>
    </row>
    <row r="93" spans="1:8">
      <c r="B93" s="18" t="s">
        <v>68</v>
      </c>
      <c r="C93" s="18">
        <v>7</v>
      </c>
      <c r="D93" s="19">
        <f t="shared" si="0"/>
        <v>0.14893617021276595</v>
      </c>
    </row>
    <row r="94" spans="1:8">
      <c r="B94" s="18" t="s">
        <v>60</v>
      </c>
      <c r="C94" s="18">
        <v>3</v>
      </c>
      <c r="D94" s="19">
        <f t="shared" si="0"/>
        <v>6.3829787234042548E-2</v>
      </c>
    </row>
    <row r="96" spans="1:8">
      <c r="B96" t="s">
        <v>69</v>
      </c>
    </row>
    <row r="97" spans="3:3">
      <c r="C97" s="13"/>
    </row>
    <row r="98" spans="3:3">
      <c r="C98" s="13"/>
    </row>
    <row r="99" spans="3:3">
      <c r="C99" s="13"/>
    </row>
    <row r="100" spans="3:3">
      <c r="C100" s="13"/>
    </row>
    <row r="101" spans="3:3">
      <c r="C101" s="13"/>
    </row>
    <row r="102" spans="3:3">
      <c r="C102" s="13"/>
    </row>
    <row r="103" spans="3:3">
      <c r="C103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D3" sqref="D3"/>
    </sheetView>
  </sheetViews>
  <sheetFormatPr defaultRowHeight="15"/>
  <cols>
    <col min="1" max="1" width="24.28515625" customWidth="1"/>
    <col min="2" max="2" width="12.140625" customWidth="1"/>
    <col min="3" max="3" width="8.28515625" customWidth="1"/>
  </cols>
  <sheetData>
    <row r="1" spans="1:3" ht="15.75" thickBot="1">
      <c r="A1" t="s">
        <v>77</v>
      </c>
    </row>
    <row r="2" spans="1:3" ht="15.75" thickBot="1">
      <c r="A2" s="11" t="s">
        <v>70</v>
      </c>
      <c r="B2" s="12" t="s">
        <v>71</v>
      </c>
      <c r="C2" s="12"/>
    </row>
    <row r="3" spans="1:3" ht="15.75" thickBot="1">
      <c r="A3" s="8" t="s">
        <v>72</v>
      </c>
      <c r="B3" s="9">
        <v>18</v>
      </c>
      <c r="C3" s="10">
        <f>B3/91</f>
        <v>0.19780219780219779</v>
      </c>
    </row>
    <row r="4" spans="1:3" ht="15.75" thickBot="1">
      <c r="A4" s="8" t="s">
        <v>73</v>
      </c>
      <c r="B4" s="9">
        <v>21</v>
      </c>
      <c r="C4" s="10">
        <f>B4/91</f>
        <v>0.23076923076923078</v>
      </c>
    </row>
    <row r="5" spans="1:3" ht="15.75" thickBot="1">
      <c r="A5" s="8" t="s">
        <v>74</v>
      </c>
      <c r="B5" s="9">
        <v>20</v>
      </c>
      <c r="C5" s="10">
        <f>B5/91</f>
        <v>0.21978021978021978</v>
      </c>
    </row>
    <row r="6" spans="1:3" ht="15.75" thickBot="1">
      <c r="A6" s="8" t="s">
        <v>75</v>
      </c>
      <c r="B6" s="9">
        <v>28</v>
      </c>
      <c r="C6" s="10">
        <f>B6/91</f>
        <v>0.30769230769230771</v>
      </c>
    </row>
    <row r="7" spans="1:3" ht="15.75" thickBot="1">
      <c r="A7" s="8" t="s">
        <v>76</v>
      </c>
      <c r="B7" s="9">
        <v>4</v>
      </c>
      <c r="C7" s="10">
        <f>B7/91</f>
        <v>4.3956043956043959E-2</v>
      </c>
    </row>
    <row r="8" spans="1:3" ht="15.75" thickBot="1">
      <c r="A8" s="8"/>
      <c r="B8" s="9">
        <v>91</v>
      </c>
      <c r="C8" s="9">
        <f>B8/91*100</f>
        <v>100</v>
      </c>
    </row>
    <row r="10" spans="1:3" ht="15.75" thickBot="1">
      <c r="A10" s="15" t="s">
        <v>78</v>
      </c>
    </row>
    <row r="11" spans="1:3" ht="16.5" thickBot="1">
      <c r="A11" s="4" t="s">
        <v>70</v>
      </c>
      <c r="B11" s="5" t="s">
        <v>71</v>
      </c>
      <c r="C11" s="5"/>
    </row>
    <row r="12" spans="1:3" ht="16.5" thickBot="1">
      <c r="A12" s="6" t="s">
        <v>72</v>
      </c>
      <c r="B12" s="7">
        <v>4</v>
      </c>
      <c r="C12" s="16">
        <f>B12/97</f>
        <v>4.1237113402061855E-2</v>
      </c>
    </row>
    <row r="13" spans="1:3" ht="16.5" thickBot="1">
      <c r="A13" s="6" t="s">
        <v>73</v>
      </c>
      <c r="B13" s="7">
        <v>16</v>
      </c>
      <c r="C13" s="16">
        <f t="shared" ref="C13:C16" si="0">B13/97</f>
        <v>0.16494845360824742</v>
      </c>
    </row>
    <row r="14" spans="1:3" ht="16.5" thickBot="1">
      <c r="A14" s="6" t="s">
        <v>74</v>
      </c>
      <c r="B14" s="7">
        <v>32</v>
      </c>
      <c r="C14" s="16">
        <f t="shared" si="0"/>
        <v>0.32989690721649484</v>
      </c>
    </row>
    <row r="15" spans="1:3" ht="16.5" thickBot="1">
      <c r="A15" s="6" t="s">
        <v>75</v>
      </c>
      <c r="B15" s="7">
        <v>39</v>
      </c>
      <c r="C15" s="16">
        <f t="shared" si="0"/>
        <v>0.40206185567010311</v>
      </c>
    </row>
    <row r="16" spans="1:3" ht="16.5" thickBot="1">
      <c r="A16" s="6" t="s">
        <v>76</v>
      </c>
      <c r="B16" s="7">
        <v>6</v>
      </c>
      <c r="C16" s="16">
        <f t="shared" si="0"/>
        <v>6.1855670103092786E-2</v>
      </c>
    </row>
    <row r="17" spans="2:2">
      <c r="B17">
        <f>SUM(B12:B16)</f>
        <v>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2"/>
  <sheetViews>
    <sheetView tabSelected="1" workbookViewId="0">
      <selection activeCell="F4" sqref="F4"/>
    </sheetView>
  </sheetViews>
  <sheetFormatPr defaultRowHeight="15"/>
  <cols>
    <col min="1" max="1" width="20.140625" bestFit="1" customWidth="1"/>
  </cols>
  <sheetData>
    <row r="1" spans="1:4" ht="30" thickBot="1">
      <c r="A1" s="20"/>
      <c r="B1" s="21" t="s">
        <v>83</v>
      </c>
      <c r="C1" s="21" t="s">
        <v>84</v>
      </c>
      <c r="D1" s="22" t="s">
        <v>85</v>
      </c>
    </row>
    <row r="2" spans="1:4">
      <c r="A2" s="23" t="s">
        <v>86</v>
      </c>
      <c r="B2" s="23" t="s">
        <v>87</v>
      </c>
      <c r="C2" s="23">
        <v>16</v>
      </c>
      <c r="D2" s="24">
        <v>0.2</v>
      </c>
    </row>
    <row r="3" spans="1:4">
      <c r="A3" s="23" t="s">
        <v>88</v>
      </c>
      <c r="B3" s="23" t="s">
        <v>89</v>
      </c>
      <c r="C3" s="23">
        <v>15</v>
      </c>
      <c r="D3" s="24">
        <v>0.188</v>
      </c>
    </row>
    <row r="4" spans="1:4">
      <c r="A4" s="23" t="s">
        <v>90</v>
      </c>
      <c r="B4" s="23" t="s">
        <v>91</v>
      </c>
      <c r="C4" s="23">
        <v>20</v>
      </c>
      <c r="D4" s="24">
        <v>0.25</v>
      </c>
    </row>
    <row r="5" spans="1:4">
      <c r="A5" s="1"/>
      <c r="B5" s="23" t="s">
        <v>92</v>
      </c>
      <c r="C5" s="23">
        <v>20</v>
      </c>
      <c r="D5" s="24">
        <v>0.25</v>
      </c>
    </row>
    <row r="6" spans="1:4">
      <c r="A6" s="1"/>
      <c r="B6" s="23" t="s">
        <v>93</v>
      </c>
      <c r="C6" s="23">
        <v>6</v>
      </c>
      <c r="D6" s="24">
        <v>7.4999999999999997E-2</v>
      </c>
    </row>
    <row r="7" spans="1:4" ht="15.75" thickBot="1">
      <c r="A7" s="25"/>
      <c r="B7" s="26" t="s">
        <v>94</v>
      </c>
      <c r="C7" s="26">
        <v>3</v>
      </c>
      <c r="D7" s="27">
        <v>3.7999999999999999E-2</v>
      </c>
    </row>
    <row r="8" spans="1:4" ht="30">
      <c r="A8" s="28" t="s">
        <v>95</v>
      </c>
      <c r="B8" s="23" t="s">
        <v>96</v>
      </c>
      <c r="C8" s="23">
        <v>22</v>
      </c>
      <c r="D8" s="24">
        <v>0.27500000000000002</v>
      </c>
    </row>
    <row r="9" spans="1:4" ht="15.75" thickBot="1">
      <c r="A9" s="29"/>
      <c r="B9" s="26" t="s">
        <v>97</v>
      </c>
      <c r="C9" s="26">
        <v>58</v>
      </c>
      <c r="D9" s="27">
        <v>0.72499999999999998</v>
      </c>
    </row>
    <row r="10" spans="1:4" ht="60">
      <c r="A10" s="23" t="s">
        <v>98</v>
      </c>
      <c r="B10" s="23" t="s">
        <v>99</v>
      </c>
      <c r="C10" s="23">
        <v>29</v>
      </c>
      <c r="D10" s="24">
        <v>0.372</v>
      </c>
    </row>
    <row r="11" spans="1:4" ht="45">
      <c r="A11" s="23" t="s">
        <v>100</v>
      </c>
      <c r="B11" s="23" t="s">
        <v>101</v>
      </c>
      <c r="C11" s="23">
        <v>22</v>
      </c>
      <c r="D11" s="24">
        <v>0.28199999999999997</v>
      </c>
    </row>
    <row r="12" spans="1:4" ht="30">
      <c r="A12" s="1"/>
      <c r="B12" s="23" t="s">
        <v>102</v>
      </c>
      <c r="C12" s="23">
        <v>8</v>
      </c>
      <c r="D12" s="24">
        <v>0.10299999999999999</v>
      </c>
    </row>
    <row r="13" spans="1:4" ht="15.75" thickBot="1">
      <c r="A13" s="25"/>
      <c r="B13" s="26" t="s">
        <v>103</v>
      </c>
      <c r="C13" s="26">
        <v>19</v>
      </c>
      <c r="D13" s="27">
        <v>0.24399999999999999</v>
      </c>
    </row>
    <row r="14" spans="1:4">
      <c r="A14" s="23" t="s">
        <v>104</v>
      </c>
      <c r="B14" s="23" t="s">
        <v>105</v>
      </c>
      <c r="C14" s="23">
        <v>9</v>
      </c>
      <c r="D14" s="24">
        <v>0.129</v>
      </c>
    </row>
    <row r="15" spans="1:4">
      <c r="A15" s="23" t="s">
        <v>106</v>
      </c>
      <c r="B15" s="23" t="s">
        <v>107</v>
      </c>
      <c r="C15" s="23">
        <v>12</v>
      </c>
      <c r="D15" s="24">
        <v>0.17100000000000001</v>
      </c>
    </row>
    <row r="16" spans="1:4">
      <c r="A16" s="23" t="s">
        <v>108</v>
      </c>
      <c r="B16" s="23" t="s">
        <v>109</v>
      </c>
      <c r="C16" s="23">
        <v>22</v>
      </c>
      <c r="D16" s="24">
        <v>0.314</v>
      </c>
    </row>
    <row r="17" spans="1:4">
      <c r="A17" s="23" t="s">
        <v>110</v>
      </c>
      <c r="B17" s="23" t="s">
        <v>111</v>
      </c>
      <c r="C17" s="23">
        <v>13</v>
      </c>
      <c r="D17" s="24">
        <v>0.186</v>
      </c>
    </row>
    <row r="18" spans="1:4">
      <c r="A18" s="1"/>
      <c r="B18" s="23" t="s">
        <v>112</v>
      </c>
      <c r="C18" s="23">
        <v>12</v>
      </c>
      <c r="D18" s="24">
        <v>0.17100000000000001</v>
      </c>
    </row>
    <row r="19" spans="1:4" ht="15.75" thickBot="1">
      <c r="A19" s="25"/>
      <c r="B19" s="26" t="s">
        <v>113</v>
      </c>
      <c r="C19" s="26">
        <v>2</v>
      </c>
      <c r="D19" s="27">
        <v>2.9000000000000001E-2</v>
      </c>
    </row>
    <row r="20" spans="1:4">
      <c r="A20" s="23" t="s">
        <v>114</v>
      </c>
      <c r="B20" s="23" t="s">
        <v>115</v>
      </c>
      <c r="C20" s="23">
        <v>34</v>
      </c>
      <c r="D20" s="24">
        <v>0.436</v>
      </c>
    </row>
    <row r="21" spans="1:4">
      <c r="A21" s="23" t="s">
        <v>116</v>
      </c>
      <c r="B21" s="23" t="s">
        <v>117</v>
      </c>
      <c r="C21" s="23">
        <v>16</v>
      </c>
      <c r="D21" s="24">
        <v>0.20499999999999999</v>
      </c>
    </row>
    <row r="22" spans="1:4">
      <c r="A22" s="23" t="s">
        <v>108</v>
      </c>
      <c r="B22" s="23" t="s">
        <v>118</v>
      </c>
      <c r="C22" s="23">
        <v>7</v>
      </c>
      <c r="D22" s="24">
        <v>0.09</v>
      </c>
    </row>
    <row r="23" spans="1:4">
      <c r="A23" s="23" t="s">
        <v>119</v>
      </c>
      <c r="B23" s="23" t="s">
        <v>120</v>
      </c>
      <c r="C23" s="23">
        <v>12</v>
      </c>
      <c r="D23" s="24">
        <v>0.154</v>
      </c>
    </row>
    <row r="24" spans="1:4">
      <c r="A24" s="1"/>
      <c r="B24" s="23" t="s">
        <v>121</v>
      </c>
      <c r="C24" s="23">
        <v>8</v>
      </c>
      <c r="D24" s="24">
        <v>0.10299999999999999</v>
      </c>
    </row>
    <row r="25" spans="1:4" ht="15.75" thickBot="1">
      <c r="A25" s="25"/>
      <c r="B25" s="26" t="s">
        <v>122</v>
      </c>
      <c r="C25" s="26">
        <v>1</v>
      </c>
      <c r="D25" s="27">
        <v>1.2999999999999999E-2</v>
      </c>
    </row>
    <row r="26" spans="1:4" ht="30">
      <c r="A26" s="23" t="s">
        <v>123</v>
      </c>
      <c r="B26" s="23" t="s">
        <v>124</v>
      </c>
      <c r="C26" s="23">
        <v>13</v>
      </c>
      <c r="D26" s="24">
        <v>0.17100000000000001</v>
      </c>
    </row>
    <row r="27" spans="1:4">
      <c r="A27" s="23" t="s">
        <v>125</v>
      </c>
      <c r="B27" s="23" t="s">
        <v>126</v>
      </c>
      <c r="C27" s="23">
        <v>31</v>
      </c>
      <c r="D27" s="24">
        <v>0.40799999999999997</v>
      </c>
    </row>
    <row r="28" spans="1:4" ht="30">
      <c r="A28" s="1"/>
      <c r="B28" s="23" t="s">
        <v>127</v>
      </c>
      <c r="C28" s="23">
        <v>5</v>
      </c>
      <c r="D28" s="24">
        <v>6.6000000000000003E-2</v>
      </c>
    </row>
    <row r="29" spans="1:4">
      <c r="A29" s="1"/>
      <c r="B29" s="23" t="s">
        <v>128</v>
      </c>
      <c r="C29" s="23">
        <v>8</v>
      </c>
      <c r="D29" s="24">
        <v>0.105</v>
      </c>
    </row>
    <row r="30" spans="1:4" ht="30">
      <c r="A30" s="1"/>
      <c r="B30" s="23" t="s">
        <v>129</v>
      </c>
      <c r="C30" s="23">
        <v>1</v>
      </c>
      <c r="D30" s="24">
        <v>0.13</v>
      </c>
    </row>
    <row r="31" spans="1:4" ht="75">
      <c r="A31" s="1"/>
      <c r="B31" s="23" t="s">
        <v>130</v>
      </c>
      <c r="C31" s="23">
        <v>16</v>
      </c>
      <c r="D31" s="24">
        <v>0.21099999999999999</v>
      </c>
    </row>
    <row r="32" spans="1:4" ht="60.75" thickBot="1">
      <c r="A32" s="25"/>
      <c r="B32" s="26" t="s">
        <v>131</v>
      </c>
      <c r="C32" s="26">
        <v>2</v>
      </c>
      <c r="D32" s="24">
        <v>0.26</v>
      </c>
    </row>
    <row r="33" spans="1:4">
      <c r="A33" s="23" t="s">
        <v>132</v>
      </c>
      <c r="B33" s="23" t="s">
        <v>133</v>
      </c>
      <c r="C33" s="23">
        <v>3</v>
      </c>
      <c r="D33" s="24">
        <v>3.7999999999999999E-2</v>
      </c>
    </row>
    <row r="34" spans="1:4" ht="30">
      <c r="A34" s="23" t="s">
        <v>134</v>
      </c>
      <c r="B34" s="23" t="s">
        <v>135</v>
      </c>
      <c r="C34" s="23">
        <v>74</v>
      </c>
      <c r="D34" s="24">
        <v>0.92500000000000004</v>
      </c>
    </row>
    <row r="35" spans="1:4" ht="30">
      <c r="A35" s="1"/>
      <c r="B35" s="23" t="s">
        <v>136</v>
      </c>
      <c r="C35" s="23">
        <v>1</v>
      </c>
      <c r="D35" s="24">
        <v>1.2E-2</v>
      </c>
    </row>
    <row r="36" spans="1:4" ht="15.75" thickBot="1">
      <c r="A36" s="25"/>
      <c r="B36" s="26" t="s">
        <v>137</v>
      </c>
      <c r="C36" s="26">
        <v>2</v>
      </c>
      <c r="D36" s="27">
        <v>2.5000000000000001E-2</v>
      </c>
    </row>
    <row r="39" spans="1:4">
      <c r="A39" t="s">
        <v>138</v>
      </c>
      <c r="B39" s="30">
        <v>0.05</v>
      </c>
    </row>
    <row r="40" spans="1:4">
      <c r="A40" t="s">
        <v>139</v>
      </c>
      <c r="B40" s="31">
        <v>3.7999999999999999E-2</v>
      </c>
    </row>
    <row r="41" spans="1:4">
      <c r="A41" t="s">
        <v>140</v>
      </c>
      <c r="B41" s="31">
        <v>2.5000000000000001E-2</v>
      </c>
    </row>
    <row r="42" spans="1:4">
      <c r="A42" t="s">
        <v>141</v>
      </c>
      <c r="B42" s="30">
        <v>0.05</v>
      </c>
    </row>
    <row r="43" spans="1:4">
      <c r="A43" t="s">
        <v>142</v>
      </c>
      <c r="B43" s="31">
        <v>0.112</v>
      </c>
    </row>
    <row r="44" spans="1:4">
      <c r="A44" t="s">
        <v>143</v>
      </c>
      <c r="B44" s="31">
        <v>6.2E-2</v>
      </c>
    </row>
    <row r="45" spans="1:4">
      <c r="A45" t="s">
        <v>144</v>
      </c>
      <c r="B45" s="31">
        <v>0.22500000000000001</v>
      </c>
    </row>
    <row r="46" spans="1:4">
      <c r="A46" t="s">
        <v>145</v>
      </c>
      <c r="B46" s="30">
        <v>0.1</v>
      </c>
    </row>
    <row r="47" spans="1:4">
      <c r="A47" t="s">
        <v>146</v>
      </c>
    </row>
    <row r="55" spans="1:6" ht="15.75" thickBot="1">
      <c r="A55" s="32" t="s">
        <v>147</v>
      </c>
      <c r="B55" s="32"/>
      <c r="C55" s="32"/>
      <c r="D55" s="32"/>
      <c r="E55" s="32"/>
      <c r="F55" s="32"/>
    </row>
    <row r="56" spans="1:6" ht="27.75" thickTop="1" thickBot="1">
      <c r="A56" s="33"/>
      <c r="B56" s="34"/>
      <c r="C56" s="35" t="s">
        <v>148</v>
      </c>
      <c r="D56" s="35" t="s">
        <v>149</v>
      </c>
      <c r="E56" s="35" t="s">
        <v>150</v>
      </c>
      <c r="F56" s="36" t="s">
        <v>151</v>
      </c>
    </row>
    <row r="57" spans="1:6" ht="26.25" thickTop="1">
      <c r="A57" s="37" t="s">
        <v>152</v>
      </c>
      <c r="B57" s="38" t="s">
        <v>153</v>
      </c>
      <c r="C57" s="39">
        <v>3</v>
      </c>
      <c r="D57" s="39">
        <v>3.8</v>
      </c>
      <c r="E57" s="39">
        <v>3.8</v>
      </c>
      <c r="F57" s="40">
        <v>3.8</v>
      </c>
    </row>
    <row r="58" spans="1:6">
      <c r="A58" s="41"/>
      <c r="B58" s="38" t="s">
        <v>154</v>
      </c>
      <c r="C58" s="39">
        <v>38</v>
      </c>
      <c r="D58" s="39">
        <v>47.5</v>
      </c>
      <c r="E58" s="39">
        <v>47.5</v>
      </c>
      <c r="F58" s="40">
        <v>51.2</v>
      </c>
    </row>
    <row r="59" spans="1:6">
      <c r="A59" s="41"/>
      <c r="B59" s="38" t="s">
        <v>155</v>
      </c>
      <c r="C59" s="39">
        <v>31</v>
      </c>
      <c r="D59" s="39">
        <v>38.799999999999997</v>
      </c>
      <c r="E59" s="39">
        <v>38.799999999999997</v>
      </c>
      <c r="F59" s="40">
        <v>90</v>
      </c>
    </row>
    <row r="60" spans="1:6" ht="25.5">
      <c r="A60" s="41"/>
      <c r="B60" s="38" t="s">
        <v>156</v>
      </c>
      <c r="C60" s="39">
        <v>8</v>
      </c>
      <c r="D60" s="39">
        <v>10</v>
      </c>
      <c r="E60" s="39">
        <v>10</v>
      </c>
      <c r="F60" s="40">
        <v>100</v>
      </c>
    </row>
    <row r="61" spans="1:6" ht="15.75" thickBot="1">
      <c r="A61" s="42"/>
      <c r="B61" s="43" t="s">
        <v>157</v>
      </c>
      <c r="C61" s="44">
        <v>80</v>
      </c>
      <c r="D61" s="44">
        <v>100</v>
      </c>
      <c r="E61" s="44">
        <v>100</v>
      </c>
      <c r="F61" s="45"/>
    </row>
    <row r="62" spans="1:6" ht="15.75" thickTop="1"/>
  </sheetData>
  <mergeCells count="3">
    <mergeCell ref="A8:A9"/>
    <mergeCell ref="A55:F55"/>
    <mergeCell ref="A57:A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42</vt:i4>
      </vt:variant>
    </vt:vector>
  </HeadingPairs>
  <TitlesOfParts>
    <vt:vector size="45" baseType="lpstr">
      <vt:lpstr>Q 12 e 16</vt:lpstr>
      <vt:lpstr>10 e 14</vt:lpstr>
      <vt:lpstr>Folha3</vt:lpstr>
      <vt:lpstr>'Q 12 e 16'!_Toc260217456</vt:lpstr>
      <vt:lpstr>'Q 12 e 16'!_Toc260217457</vt:lpstr>
      <vt:lpstr>'Q 12 e 16'!_Toc260217458</vt:lpstr>
      <vt:lpstr>'Q 12 e 16'!_Toc260217459</vt:lpstr>
      <vt:lpstr>'Q 12 e 16'!_Toc260217460</vt:lpstr>
      <vt:lpstr>'Q 12 e 16'!_Toc260217461</vt:lpstr>
      <vt:lpstr>'Q 12 e 16'!_Toc260217462</vt:lpstr>
      <vt:lpstr>'Q 12 e 16'!_Toc260217463</vt:lpstr>
      <vt:lpstr>'Q 12 e 16'!_Toc260217464</vt:lpstr>
      <vt:lpstr>'Q 12 e 16'!_Toc260217465</vt:lpstr>
      <vt:lpstr>'Q 12 e 16'!_Toc260217466</vt:lpstr>
      <vt:lpstr>'Q 12 e 16'!_Toc260217467</vt:lpstr>
      <vt:lpstr>'Q 12 e 16'!_Toc260217468</vt:lpstr>
      <vt:lpstr>'Q 12 e 16'!_Toc260217469</vt:lpstr>
      <vt:lpstr>'Q 12 e 16'!_Toc260217470</vt:lpstr>
      <vt:lpstr>'Q 12 e 16'!_Toc260217471</vt:lpstr>
      <vt:lpstr>'Q 12 e 16'!_Toc260217472</vt:lpstr>
      <vt:lpstr>'Q 12 e 16'!_Toc260217473</vt:lpstr>
      <vt:lpstr>'Q 12 e 16'!_Toc260217474</vt:lpstr>
      <vt:lpstr>'Q 12 e 16'!_Toc260217475</vt:lpstr>
      <vt:lpstr>'Q 12 e 16'!_Toc260217476</vt:lpstr>
      <vt:lpstr>'Q 12 e 16'!_Toc260217477</vt:lpstr>
      <vt:lpstr>'Q 12 e 16'!_Toc260217478</vt:lpstr>
      <vt:lpstr>'Q 12 e 16'!_Toc260217479</vt:lpstr>
      <vt:lpstr>'Q 12 e 16'!_Toc260217480</vt:lpstr>
      <vt:lpstr>'Q 12 e 16'!_Toc260217481</vt:lpstr>
      <vt:lpstr>'Q 12 e 16'!_Toc260217482</vt:lpstr>
      <vt:lpstr>'Q 12 e 16'!_Toc260217483</vt:lpstr>
      <vt:lpstr>'Q 12 e 16'!_Toc260217484</vt:lpstr>
      <vt:lpstr>'Q 12 e 16'!_Toc260217485</vt:lpstr>
      <vt:lpstr>'Q 12 e 16'!_Toc260217486</vt:lpstr>
      <vt:lpstr>'Q 12 e 16'!_Toc260217487</vt:lpstr>
      <vt:lpstr>'Q 12 e 16'!_Toc260217488</vt:lpstr>
      <vt:lpstr>'Q 12 e 16'!_Toc260217489</vt:lpstr>
      <vt:lpstr>'Q 12 e 16'!_Toc260217490</vt:lpstr>
      <vt:lpstr>'Q 12 e 16'!_Toc260217491</vt:lpstr>
      <vt:lpstr>'Q 12 e 16'!_Toc260217492</vt:lpstr>
      <vt:lpstr>'Q 12 e 16'!_Toc260217493</vt:lpstr>
      <vt:lpstr>'Q 12 e 16'!_Toc260217494</vt:lpstr>
      <vt:lpstr>'Q 12 e 16'!_Toc260217495</vt:lpstr>
      <vt:lpstr>'Q 12 e 16'!_Toc260217496</vt:lpstr>
      <vt:lpstr>'Q 12 e 16'!_Toc260217497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Luísa Nunes Lima Inácio Matos</dc:creator>
  <cp:lastModifiedBy>Dora Luísa Nunes Lima Inácio Matos</cp:lastModifiedBy>
  <dcterms:created xsi:type="dcterms:W3CDTF">2010-05-14T13:14:53Z</dcterms:created>
  <dcterms:modified xsi:type="dcterms:W3CDTF">2010-05-15T09:44:27Z</dcterms:modified>
</cp:coreProperties>
</file>