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3" i="15"/>
  <c r="F12" i="2" l="1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J34" i="19" l="1"/>
  <c r="I41" s="1"/>
  <c r="I32" i="18" s="1"/>
  <c r="B4" i="10" s="1"/>
  <c r="E19" s="1"/>
  <c r="J36" i="19"/>
  <c r="I45" i="20"/>
  <c r="H47" s="1"/>
  <c r="N46" l="1"/>
  <c r="I49" s="1"/>
  <c r="I53" s="1"/>
  <c r="I24" i="18" s="1"/>
  <c r="I26" s="1"/>
  <c r="I30" s="1"/>
  <c r="B5" i="10" l="1"/>
  <c r="E17" s="1"/>
  <c r="G34" i="18"/>
  <c r="I34" s="1"/>
  <c r="I36"/>
  <c r="E21" i="10" l="1"/>
  <c r="F25"/>
</calcChain>
</file>

<file path=xl/sharedStrings.xml><?xml version="1.0" encoding="utf-8"?>
<sst xmlns="http://schemas.openxmlformats.org/spreadsheetml/2006/main" count="906" uniqueCount="539">
  <si>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</si>
  <si>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</si>
  <si>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</si>
  <si>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</si>
  <si>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</si>
  <si>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</si>
  <si>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</si>
  <si>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</si>
  <si>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</si>
  <si>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</si>
  <si>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</si>
  <si>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</si>
  <si>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</si>
  <si>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</si>
  <si>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</si>
  <si>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</si>
  <si>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</si>
  <si>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</si>
  <si>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</si>
  <si>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</si>
  <si>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</si>
  <si>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</si>
  <si>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</si>
  <si>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</si>
  <si>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</si>
  <si>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</si>
  <si>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</si>
  <si>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</si>
  <si>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</si>
  <si>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</si>
  <si>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</si>
  <si>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</si>
  <si>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</si>
  <si>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</si>
  <si>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</si>
  <si>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</si>
  <si>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</si>
  <si>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</si>
  <si>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</si>
  <si>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</si>
  <si>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</si>
  <si>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</si>
  <si>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</si>
  <si>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</si>
  <si>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</si>
  <si>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</si>
  <si>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</si>
  <si>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</si>
  <si>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</si>
  <si>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</si>
  <si>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</si>
  <si>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</si>
  <si>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</si>
  <si>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</si>
  <si>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</si>
  <si>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</si>
  <si>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</si>
  <si>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</si>
  <si>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</si>
  <si>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</si>
  <si>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</si>
  <si>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</si>
  <si>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</si>
  <si>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</si>
  <si>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</si>
  <si>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</si>
  <si>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</si>
  <si>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</si>
  <si>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</si>
  <si>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</si>
  <si>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</si>
  <si>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</si>
  <si>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</si>
  <si>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</si>
  <si>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</si>
  <si>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</si>
  <si>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</si>
  <si>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</si>
  <si>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</si>
  <si>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</si>
  <si>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</si>
  <si>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</si>
  <si>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</si>
  <si>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</si>
  <si>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</si>
  <si>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</si>
  <si>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</si>
  <si>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</si>
  <si>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</si>
  <si>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</si>
  <si>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</si>
  <si>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</si>
  <si>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</si>
  <si>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</si>
  <si>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</si>
  <si>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</si>
  <si>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</si>
  <si>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</si>
  <si>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</si>
  <si>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</si>
  <si>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</si>
  <si>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</si>
  <si>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</si>
  <si>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</si>
  <si>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</si>
  <si>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</si>
  <si>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</si>
  <si>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</si>
  <si>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</si>
  <si>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</si>
  <si>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</si>
  <si>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</si>
  <si>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</si>
  <si>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</si>
  <si>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</si>
  <si>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</si>
  <si>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</si>
  <si>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</si>
  <si>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</si>
  <si>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</si>
  <si>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</si>
  <si>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</si>
  <si>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</si>
  <si>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</si>
  <si>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</si>
  <si>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</si>
  <si>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</si>
  <si>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</si>
  <si>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</si>
  <si>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</si>
  <si>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</si>
  <si>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</si>
  <si>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</si>
  <si>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</si>
  <si>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</si>
  <si>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</si>
  <si>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</si>
  <si>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</si>
  <si>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</si>
  <si>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</si>
  <si>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</si>
  <si>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</si>
  <si>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</si>
  <si>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</si>
  <si>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</si>
  <si>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</si>
  <si>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</si>
  <si>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</si>
  <si>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</si>
  <si>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</si>
  <si>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</si>
  <si>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</si>
  <si>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</si>
  <si>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</si>
  <si>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</si>
  <si>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</si>
  <si>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</si>
  <si>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</si>
  <si>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</si>
  <si>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</si>
  <si>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</si>
  <si>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</si>
  <si>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</si>
  <si>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</si>
  <si>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</si>
  <si>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</si>
  <si>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</si>
  <si>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</si>
  <si>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</si>
  <si>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</si>
  <si>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</si>
  <si>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</si>
  <si>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</si>
  <si>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</si>
  <si>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</si>
  <si>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</si>
  <si>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</si>
  <si>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</si>
  <si>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</si>
  <si>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</si>
  <si>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</si>
  <si>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</si>
  <si>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</si>
  <si>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</si>
  <si>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</si>
  <si>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</si>
  <si>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</si>
  <si>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</si>
  <si>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</si>
  <si>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</si>
  <si>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</si>
  <si>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</si>
  <si>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</si>
  <si>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</si>
  <si>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</si>
  <si>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</si>
  <si>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</si>
  <si>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</si>
  <si>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</si>
  <si>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</si>
  <si>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</si>
  <si>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</si>
  <si>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</si>
  <si>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</si>
  <si>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</si>
  <si>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</si>
  <si>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</si>
  <si>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</si>
  <si>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</si>
  <si>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</si>
  <si>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</si>
  <si>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</si>
  <si>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</si>
  <si>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</si>
  <si>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</si>
  <si>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</si>
  <si>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</si>
  <si>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</si>
  <si>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</si>
  <si>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</si>
  <si>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</si>
  <si>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</si>
  <si>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</si>
  <si>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</si>
  <si>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</si>
  <si>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</si>
  <si>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</si>
  <si>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</si>
  <si>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</si>
  <si>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</si>
  <si>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</si>
  <si>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</si>
  <si>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</si>
  <si>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</si>
  <si>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</si>
  <si>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</si>
  <si>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</si>
  <si>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</si>
  <si>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</si>
  <si>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</si>
  <si>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</si>
  <si>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</si>
  <si>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</si>
  <si>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</si>
  <si>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</si>
  <si>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</si>
  <si>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</si>
  <si>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</si>
  <si>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</si>
  <si>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</si>
  <si>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</si>
  <si>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</si>
  <si>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</si>
  <si>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</si>
  <si>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</si>
  <si>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</si>
  <si>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</si>
  <si>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</si>
  <si>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</si>
  <si>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</si>
  <si>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</si>
  <si>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</si>
  <si>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</si>
  <si>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</si>
  <si>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</si>
  <si>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</si>
  <si>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</si>
  <si>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</si>
  <si>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</si>
  <si>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</si>
  <si>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</si>
  <si>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</si>
  <si>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</si>
  <si>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</si>
  <si>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</si>
  <si>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</si>
  <si>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</si>
  <si>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</si>
  <si>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</si>
  <si>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</si>
  <si>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</si>
  <si>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</si>
  <si>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</si>
  <si>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</si>
  <si>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</si>
  <si>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</si>
  <si>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</si>
  <si>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</si>
  <si>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</si>
  <si>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</si>
  <si>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</si>
  <si>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</si>
  <si>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</si>
  <si>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</si>
  <si>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</si>
  <si>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</si>
  <si>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</si>
  <si>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</si>
  <si>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</si>
  <si>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</si>
  <si>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</si>
  <si>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</si>
  <si>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</si>
  <si>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</si>
  <si>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</si>
  <si>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</si>
  <si>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</si>
  <si>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</si>
  <si>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</si>
  <si>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</si>
  <si>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</si>
  <si>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</si>
  <si>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</si>
  <si>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</si>
  <si>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</si>
  <si>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</si>
  <si>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</si>
  <si>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</si>
  <si>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</si>
  <si>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</si>
  <si>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</si>
  <si>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</si>
  <si>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</si>
  <si>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</si>
  <si>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</si>
  <si>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</si>
  <si>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</si>
  <si>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</si>
  <si>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</si>
  <si>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</si>
  <si>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</si>
  <si>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</si>
  <si>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</si>
  <si>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</si>
  <si>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</si>
  <si>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</si>
  <si>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</si>
  <si>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</si>
  <si>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</si>
  <si>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</si>
  <si>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</si>
  <si>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</si>
  <si>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</si>
  <si>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</si>
  <si>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</si>
  <si>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</si>
  <si>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</si>
  <si>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</si>
  <si>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</si>
  <si>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</si>
  <si>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</si>
  <si>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</si>
  <si>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</si>
  <si>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</si>
  <si>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</si>
  <si>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</si>
  <si>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</si>
  <si>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</si>
  <si>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</si>
  <si>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</si>
  <si>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</si>
  <si>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</si>
  <si>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</si>
  <si>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</si>
  <si>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</si>
  <si>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</si>
  <si>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</si>
  <si>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</si>
  <si>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</si>
  <si>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</si>
  <si>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</si>
  <si>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</si>
  <si>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</si>
  <si>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</si>
  <si>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</si>
  <si>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</si>
  <si>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</si>
  <si>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</si>
  <si>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</si>
  <si>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</si>
  <si>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</si>
  <si>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</si>
  <si>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</si>
  <si>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</si>
  <si>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</si>
  <si>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</si>
  <si>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</si>
  <si>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</si>
  <si>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</si>
  <si>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</si>
  <si>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</si>
  <si>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</si>
  <si>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</si>
  <si>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</si>
  <si>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</si>
  <si>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</si>
  <si>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</si>
  <si>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</si>
  <si>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</si>
  <si>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</si>
  <si>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</si>
  <si>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</si>
  <si>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</si>
  <si>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</si>
  <si>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</si>
  <si>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</si>
  <si>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</si>
  <si>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</si>
  <si>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</si>
  <si>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</si>
  <si>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</si>
  <si>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</si>
  <si>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</si>
  <si>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</si>
  <si>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</si>
  <si>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</si>
  <si>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</si>
  <si>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</si>
  <si>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</si>
  <si>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</si>
  <si>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</si>
  <si>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</si>
  <si>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</si>
  <si>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</si>
  <si>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</si>
  <si>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</si>
  <si>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</si>
  <si>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</si>
  <si>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</si>
  <si>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</si>
  <si>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</si>
  <si>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</si>
  <si>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</si>
  <si>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</si>
  <si>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</si>
  <si>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</si>
  <si>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</si>
  <si>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</si>
  <si>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</si>
  <si>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</si>
  <si>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</si>
  <si>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</si>
  <si>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</si>
  <si>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</si>
  <si>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</si>
  <si>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</si>
  <si>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</si>
  <si>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</si>
  <si>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</si>
  <si>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</si>
  <si>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</si>
  <si>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</si>
  <si>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</si>
  <si>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</si>
  <si>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</si>
  <si>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</si>
  <si>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</si>
  <si>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</si>
  <si>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</si>
  <si>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</si>
  <si>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</si>
  <si>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</si>
  <si>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</si>
  <si>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</si>
  <si>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</si>
  <si>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</si>
  <si>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</si>
  <si>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</si>
  <si>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</si>
  <si>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</si>
  <si>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</si>
  <si>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</si>
  <si>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</si>
  <si>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</si>
  <si>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</si>
  <si>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</si>
  <si>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</si>
  <si>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</si>
  <si>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</si>
  <si>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</si>
  <si>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</si>
  <si>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</si>
  <si>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</si>
  <si>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</si>
  <si>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</si>
  <si>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</si>
  <si>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</si>
  <si>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</si>
  <si>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</si>
  <si>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</si>
  <si>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</si>
  <si>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</si>
  <si>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</si>
  <si>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</si>
  <si>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</si>
  <si>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</si>
  <si>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</si>
  <si>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</si>
  <si>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</si>
  <si>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</si>
  <si>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</si>
  <si>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</si>
  <si>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</si>
  <si>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</si>
  <si>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</si>
  <si>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</si>
  <si>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</si>
  <si>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</si>
  <si>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</si>
  <si>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</si>
  <si>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</si>
  <si>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</si>
  <si>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</si>
  <si>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</si>
  <si>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</si>
  <si>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</si>
  <si>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</si>
  <si>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</si>
  <si>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</si>
  <si>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</si>
  <si>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</si>
  <si>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</si>
  <si>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</si>
  <si>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</si>
  <si>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</si>
  <si>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</si>
  <si>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</si>
  <si>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</si>
  <si>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</si>
  <si>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</si>
  <si>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</si>
  <si>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</si>
  <si>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</si>
  <si>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</si>
  <si>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</si>
  <si>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</si>
  <si>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Porta 2 Zona Comum (Mad. esp.0,04m)</t>
  </si>
  <si>
    <t>Parede 3 Zona Comum (esp.0,35m)</t>
  </si>
  <si>
    <t>Verificar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</si>
</sst>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0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3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4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4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4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4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4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4" workbookViewId="0">
      <selection activeCell="D45" sqref="D45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0.45</v>
      </c>
      <c r="E8" s="7">
        <f t="shared" ref="E8:E14" si="0">C8*D8</f>
        <v>5.3100000000000005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5.3100000000000005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6">
      <c r="B33" s="6"/>
      <c r="C33" s="6"/>
      <c r="D33" s="6"/>
      <c r="E33" s="7">
        <f>C33*D33</f>
        <v>0</v>
      </c>
    </row>
    <row r="34" spans="2:6">
      <c r="B34" s="6"/>
      <c r="C34" s="6"/>
      <c r="D34" s="6"/>
      <c r="E34" s="7">
        <f>C34*D34</f>
        <v>0</v>
      </c>
    </row>
    <row r="35" spans="2:6">
      <c r="B35" s="6"/>
      <c r="C35" s="6"/>
      <c r="D35" s="6"/>
      <c r="E35" s="7">
        <f>C35*D35</f>
        <v>0</v>
      </c>
    </row>
    <row r="36" spans="2:6">
      <c r="D36" s="8" t="s">
        <v>7</v>
      </c>
      <c r="E36" s="9">
        <f>SUM(E33:E35)</f>
        <v>0</v>
      </c>
    </row>
    <row r="38" spans="2:6">
      <c r="B38" s="2" t="s">
        <v>17</v>
      </c>
      <c r="C38" s="3" t="s">
        <v>18</v>
      </c>
      <c r="D38" s="3" t="s">
        <v>12</v>
      </c>
      <c r="E38" s="3" t="s">
        <v>13</v>
      </c>
    </row>
    <row r="39" spans="2:6">
      <c r="B39" s="4" t="s">
        <v>19</v>
      </c>
      <c r="C39" s="5" t="s">
        <v>15</v>
      </c>
      <c r="D39" s="5" t="s">
        <v>16</v>
      </c>
      <c r="E39" s="5" t="s">
        <v>6</v>
      </c>
    </row>
    <row r="40" spans="2:6">
      <c r="B40" s="8" t="s">
        <v>20</v>
      </c>
      <c r="C40" s="272"/>
      <c r="D40" s="272"/>
      <c r="E40" s="7">
        <f t="shared" ref="E40:E48" si="1">C40*D40</f>
        <v>0</v>
      </c>
    </row>
    <row r="41" spans="2:6">
      <c r="B41" s="8" t="s">
        <v>511</v>
      </c>
      <c r="C41" s="272"/>
      <c r="D41" s="272"/>
      <c r="E41" s="7">
        <f t="shared" si="1"/>
        <v>0</v>
      </c>
    </row>
    <row r="42" spans="2:6">
      <c r="B42" s="8" t="s">
        <v>21</v>
      </c>
      <c r="C42" s="6">
        <v>5.45</v>
      </c>
      <c r="D42" s="6">
        <v>0.55000000000000004</v>
      </c>
      <c r="E42" s="7">
        <f t="shared" si="1"/>
        <v>2.9975000000000005</v>
      </c>
    </row>
    <row r="43" spans="2:6">
      <c r="B43" s="8" t="s">
        <v>22</v>
      </c>
      <c r="C43" s="6">
        <v>5.45</v>
      </c>
      <c r="D43" s="6">
        <v>0.85</v>
      </c>
      <c r="E43" s="7">
        <f t="shared" si="1"/>
        <v>4.6325000000000003</v>
      </c>
    </row>
    <row r="44" spans="2:6">
      <c r="B44" s="8" t="s">
        <v>23</v>
      </c>
      <c r="C44" s="272"/>
      <c r="D44" s="272"/>
      <c r="E44" s="7">
        <f t="shared" si="1"/>
        <v>0</v>
      </c>
    </row>
    <row r="45" spans="2:6">
      <c r="B45" s="8" t="s">
        <v>24</v>
      </c>
      <c r="C45" s="6">
        <v>2.37</v>
      </c>
      <c r="D45" s="6">
        <v>0.25</v>
      </c>
      <c r="E45" s="7">
        <f t="shared" si="1"/>
        <v>0.59250000000000003</v>
      </c>
      <c r="F45" t="s">
        <v>538</v>
      </c>
    </row>
    <row r="46" spans="2:6">
      <c r="B46" s="8" t="s">
        <v>25</v>
      </c>
      <c r="C46" s="272"/>
      <c r="D46" s="272"/>
      <c r="E46" s="7">
        <f t="shared" si="1"/>
        <v>0</v>
      </c>
    </row>
    <row r="47" spans="2:6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6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8.2225000000000001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13.532500000000001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22" workbookViewId="0">
      <selection activeCell="F14" sqref="F14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531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f>FCIV.1a!D8</f>
        <v>0.45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2.1240000000000001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28.036800000000003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28.036800000000003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4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  <c r="G8" s="161" t="s">
        <v>533</v>
      </c>
      <c r="H8" s="161" t="s">
        <v>534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0.15021871199999998</v>
      </c>
      <c r="G29" s="7">
        <f t="shared" ref="G29:M29" si="0">G9*G13*G17*G21*G25</f>
        <v>3.3022080000000002E-2</v>
      </c>
      <c r="H29" s="7">
        <f>H9*H13*H17*H21*H25</f>
        <v>1.8574920000000002E-2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49.572174959999991</v>
      </c>
      <c r="G37" s="9">
        <f t="shared" ref="G37:M37" si="1">G29*G33</f>
        <v>10.8972864</v>
      </c>
      <c r="H37" s="9">
        <f t="shared" si="1"/>
        <v>6.1297236000000002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66.599184959999988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66.599184959999988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28.036800000000003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562.17902495999999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H40" sqref="H4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562.17902495999999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187.40860761600004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2.9997502895486208</v>
      </c>
      <c r="I13" s="17"/>
      <c r="K13" s="171" t="s">
        <v>290</v>
      </c>
      <c r="L13" s="170" t="s">
        <v>164</v>
      </c>
      <c r="M13" s="168">
        <f>(1-H13^L11)/(1-H13^(L11+1))</f>
        <v>0.32033577213790487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0.32033577213790487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0.67966422786209513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562.17902495999999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382.09297291970393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382.09297291970393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9.5714672575076136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29.910835179711292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1" sqref="C21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1749.87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4.0192572645290641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7" sqref="F27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41.21671320965639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9.5714672575076136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4.0192572645290641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1.6334649913187751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F23" s="17"/>
    </row>
    <row r="25" spans="3:6">
      <c r="E25" s="161" t="s">
        <v>535</v>
      </c>
      <c r="F25">
        <f>E17/E19</f>
        <v>0.33311794899900293</v>
      </c>
    </row>
    <row r="26" spans="3:6">
      <c r="F26" s="161" t="s">
        <v>127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98"/>
    </row>
    <row r="16" spans="1:8">
      <c r="A16" s="290" t="s">
        <v>478</v>
      </c>
      <c r="B16" s="290"/>
      <c r="C16" s="290"/>
      <c r="D16" s="290"/>
      <c r="E16" s="290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2" t="s">
        <v>485</v>
      </c>
      <c r="B12" s="333"/>
      <c r="C12" s="253" t="s">
        <v>486</v>
      </c>
      <c r="D12" s="177"/>
      <c r="E12" s="253" t="s">
        <v>487</v>
      </c>
      <c r="F12" s="35"/>
      <c r="G12" s="35"/>
      <c r="H12" s="333" t="s">
        <v>490</v>
      </c>
      <c r="I12" s="333"/>
      <c r="J12" s="333"/>
      <c r="K12" s="77"/>
      <c r="M12" s="35"/>
      <c r="N12" s="202"/>
    </row>
    <row r="13" spans="1:14">
      <c r="A13" s="332" t="s">
        <v>488</v>
      </c>
      <c r="B13" s="333"/>
      <c r="C13" s="334" t="s">
        <v>489</v>
      </c>
      <c r="D13" s="284"/>
      <c r="E13" s="333" t="s">
        <v>491</v>
      </c>
      <c r="F13" s="333"/>
      <c r="G13" s="333"/>
      <c r="H13" s="333" t="s">
        <v>492</v>
      </c>
      <c r="I13" s="333"/>
      <c r="J13" s="284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5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6"/>
      <c r="B18" s="338" t="s">
        <v>482</v>
      </c>
      <c r="C18" s="338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>
      <c r="A19" s="337"/>
      <c r="B19" s="339"/>
      <c r="C19" s="340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1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1"/>
      <c r="E16" s="35"/>
      <c r="F16" s="208"/>
      <c r="G16" s="208"/>
      <c r="H16" s="200"/>
      <c r="I16" s="200"/>
      <c r="J16" s="200"/>
    </row>
    <row r="17" spans="1:10">
      <c r="A17" s="382" t="s">
        <v>343</v>
      </c>
      <c r="B17" s="210" t="s">
        <v>127</v>
      </c>
      <c r="C17" s="211" t="s">
        <v>4</v>
      </c>
      <c r="D17" s="201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0" t="s">
        <v>499</v>
      </c>
      <c r="C18" s="211" t="s">
        <v>504</v>
      </c>
      <c r="D18" s="201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2" t="s">
        <v>346</v>
      </c>
      <c r="B19" s="202"/>
      <c r="C19" s="213"/>
      <c r="D19" s="200"/>
      <c r="E19" s="382" t="s">
        <v>343</v>
      </c>
      <c r="F19" s="383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82"/>
      <c r="F20" s="383"/>
      <c r="G20" s="373"/>
      <c r="H20" s="373"/>
      <c r="I20" s="373"/>
      <c r="J20" s="374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82" t="s">
        <v>349</v>
      </c>
      <c r="F23" s="383"/>
      <c r="G23" s="373"/>
      <c r="H23" s="373"/>
      <c r="I23" s="373"/>
      <c r="J23" s="374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87" t="s">
        <v>352</v>
      </c>
      <c r="F27" s="388"/>
      <c r="G27" s="388"/>
      <c r="H27" s="388"/>
      <c r="I27" s="388"/>
      <c r="J27" s="389"/>
    </row>
    <row r="28" spans="1:10" ht="15">
      <c r="A28" s="218" t="s">
        <v>353</v>
      </c>
      <c r="B28" s="202"/>
      <c r="C28" s="213"/>
      <c r="D28" s="200"/>
      <c r="E28" s="223"/>
      <c r="F28" s="224"/>
      <c r="G28" s="390" t="s">
        <v>345</v>
      </c>
      <c r="H28" s="390"/>
      <c r="I28" s="391" t="s">
        <v>501</v>
      </c>
      <c r="J28" s="392"/>
    </row>
    <row r="29" spans="1:10">
      <c r="A29" s="218" t="s">
        <v>354</v>
      </c>
      <c r="B29" s="202"/>
      <c r="C29" s="213"/>
      <c r="D29" s="200"/>
      <c r="E29" s="382" t="s">
        <v>355</v>
      </c>
      <c r="F29" s="383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82" t="s">
        <v>356</v>
      </c>
      <c r="F30" s="383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77" t="s">
        <v>358</v>
      </c>
      <c r="F31" s="378"/>
      <c r="G31" s="373"/>
      <c r="H31" s="373"/>
      <c r="I31" s="373"/>
      <c r="J31" s="374"/>
    </row>
    <row r="32" spans="1:10">
      <c r="A32" s="212" t="s">
        <v>359</v>
      </c>
      <c r="B32" s="202"/>
      <c r="C32" s="213"/>
      <c r="D32" s="200"/>
      <c r="E32" s="377" t="s">
        <v>360</v>
      </c>
      <c r="F32" s="378"/>
      <c r="G32" s="373"/>
      <c r="H32" s="373"/>
      <c r="I32" s="373"/>
      <c r="J32" s="374"/>
    </row>
    <row r="33" spans="1:10">
      <c r="A33" s="212" t="s">
        <v>361</v>
      </c>
      <c r="B33" s="202"/>
      <c r="C33" s="213"/>
      <c r="D33" s="200"/>
      <c r="E33" s="384" t="s">
        <v>362</v>
      </c>
      <c r="F33" s="385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86"/>
      <c r="F34" s="385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82" t="s">
        <v>355</v>
      </c>
      <c r="F36" s="383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>
      <c r="A38" s="217" t="s">
        <v>348</v>
      </c>
      <c r="B38" s="35"/>
      <c r="C38" s="230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1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0"/>
      <c r="E40" s="377" t="s">
        <v>370</v>
      </c>
      <c r="F40" s="378"/>
      <c r="G40" s="373"/>
      <c r="H40" s="373"/>
      <c r="I40" s="373"/>
      <c r="J40" s="374"/>
    </row>
    <row r="41" spans="1:10">
      <c r="A41" s="379" t="s">
        <v>371</v>
      </c>
      <c r="B41" s="380"/>
      <c r="C41" s="381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3"/>
      <c r="B43" s="375"/>
      <c r="C43" s="376"/>
      <c r="E43" s="371"/>
      <c r="F43" s="372"/>
      <c r="G43" s="40"/>
      <c r="H43" s="40"/>
      <c r="I43" s="40"/>
      <c r="J43" s="42"/>
    </row>
    <row r="44" spans="1:10" ht="13.5" thickBot="1"/>
    <row r="45" spans="1:10">
      <c r="A45" s="341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>
      <c r="A46" s="361"/>
      <c r="B46" s="351" t="s">
        <v>376</v>
      </c>
      <c r="C46" s="354" t="s">
        <v>377</v>
      </c>
      <c r="D46" s="354" t="s">
        <v>378</v>
      </c>
      <c r="E46" s="354" t="s">
        <v>379</v>
      </c>
      <c r="F46" s="354" t="s">
        <v>380</v>
      </c>
      <c r="G46" s="354" t="s">
        <v>381</v>
      </c>
      <c r="H46" s="354" t="s">
        <v>382</v>
      </c>
      <c r="I46" s="354" t="s">
        <v>383</v>
      </c>
      <c r="J46" s="343" t="s">
        <v>384</v>
      </c>
    </row>
    <row r="47" spans="1:10" ht="13.5" thickBot="1">
      <c r="A47" s="362"/>
      <c r="B47" s="353"/>
      <c r="C47" s="356"/>
      <c r="D47" s="356"/>
      <c r="E47" s="356"/>
      <c r="F47" s="356"/>
      <c r="G47" s="356"/>
      <c r="H47" s="356"/>
      <c r="I47" s="356"/>
      <c r="J47" s="366"/>
    </row>
    <row r="48" spans="1:10">
      <c r="A48" s="357"/>
      <c r="B48" s="351"/>
      <c r="C48" s="354"/>
      <c r="D48" s="354"/>
      <c r="E48" s="354"/>
      <c r="F48" s="354"/>
      <c r="G48" s="354"/>
      <c r="H48" s="354"/>
      <c r="I48" s="354"/>
      <c r="J48" s="343"/>
    </row>
    <row r="49" spans="1:10">
      <c r="A49" s="358"/>
      <c r="B49" s="353"/>
      <c r="C49" s="356"/>
      <c r="D49" s="356"/>
      <c r="E49" s="356"/>
      <c r="F49" s="356"/>
      <c r="G49" s="356"/>
      <c r="H49" s="356"/>
      <c r="I49" s="356"/>
      <c r="J49" s="344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345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346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347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348"/>
      <c r="B55" s="351"/>
      <c r="C55" s="354"/>
      <c r="D55" s="354"/>
      <c r="E55" s="354"/>
      <c r="F55" s="354"/>
      <c r="G55" s="354"/>
      <c r="H55" s="354"/>
      <c r="I55" s="354"/>
      <c r="J55" s="343"/>
    </row>
    <row r="56" spans="1:10">
      <c r="A56" s="349"/>
      <c r="B56" s="352"/>
      <c r="C56" s="355"/>
      <c r="D56" s="355"/>
      <c r="E56" s="355"/>
      <c r="F56" s="355"/>
      <c r="G56" s="355"/>
      <c r="H56" s="355"/>
      <c r="I56" s="355"/>
      <c r="J56" s="359"/>
    </row>
    <row r="57" spans="1:10" ht="13.5" thickBot="1">
      <c r="A57" s="350"/>
      <c r="B57" s="353"/>
      <c r="C57" s="356"/>
      <c r="D57" s="356"/>
      <c r="E57" s="356"/>
      <c r="F57" s="356"/>
      <c r="G57" s="356"/>
      <c r="H57" s="356"/>
      <c r="I57" s="356"/>
      <c r="J57" s="360"/>
    </row>
    <row r="58" spans="1:10">
      <c r="A58" s="341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2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99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99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6"/>
      <c r="B16" s="247"/>
      <c r="C16" s="290" t="s">
        <v>393</v>
      </c>
      <c r="D16" s="290"/>
      <c r="E16" s="145"/>
      <c r="F16" s="201" t="s">
        <v>503</v>
      </c>
    </row>
    <row r="17" spans="1:9">
      <c r="A17" s="246"/>
      <c r="B17" s="248"/>
      <c r="C17" s="290" t="s">
        <v>394</v>
      </c>
      <c r="D17" s="290"/>
      <c r="E17" s="249"/>
      <c r="F17" s="201" t="s">
        <v>503</v>
      </c>
    </row>
    <row r="18" spans="1:9">
      <c r="A18" t="s">
        <v>395</v>
      </c>
      <c r="B18" s="250"/>
      <c r="C18" s="290" t="s">
        <v>396</v>
      </c>
      <c r="D18" s="290"/>
      <c r="E18" s="249"/>
      <c r="F18" s="201" t="s">
        <v>503</v>
      </c>
    </row>
    <row r="19" spans="1:9">
      <c r="A19" t="s">
        <v>395</v>
      </c>
      <c r="B19" s="250"/>
      <c r="C19" s="290" t="s">
        <v>185</v>
      </c>
      <c r="D19" s="290"/>
      <c r="E19" s="249"/>
      <c r="F19" s="201" t="s">
        <v>503</v>
      </c>
    </row>
    <row r="20" spans="1:9">
      <c r="A20" t="s">
        <v>395</v>
      </c>
      <c r="B20" s="250"/>
      <c r="C20" s="290" t="s">
        <v>397</v>
      </c>
      <c r="D20" s="290"/>
      <c r="E20" s="249"/>
      <c r="F20" s="201" t="s">
        <v>503</v>
      </c>
    </row>
    <row r="21" spans="1:9">
      <c r="A21" t="s">
        <v>398</v>
      </c>
      <c r="B21" s="250"/>
      <c r="C21" s="290" t="s">
        <v>399</v>
      </c>
      <c r="D21" s="290"/>
      <c r="E21" s="249"/>
      <c r="F21" s="201" t="s">
        <v>503</v>
      </c>
    </row>
    <row r="22" spans="1:9">
      <c r="B22" s="250"/>
      <c r="C22" s="290" t="s">
        <v>400</v>
      </c>
      <c r="D22" s="290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opLeftCell="A16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0.5</v>
      </c>
      <c r="E8" s="6">
        <v>0.7</v>
      </c>
      <c r="F8" s="22">
        <f>C8*D8*E8</f>
        <v>0.54249999999999998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0.54</v>
      </c>
      <c r="E10" s="6">
        <v>0.7</v>
      </c>
      <c r="F10" s="22">
        <f t="shared" si="0"/>
        <v>7.9379999999999992E-2</v>
      </c>
    </row>
    <row r="11" spans="1:7">
      <c r="B11" s="273" t="s">
        <v>536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537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0.43</v>
      </c>
      <c r="E13" s="6">
        <v>0.6</v>
      </c>
      <c r="F13" s="22">
        <f t="shared" si="0"/>
        <v>0.45248039999999995</v>
      </c>
    </row>
    <row r="14" spans="1:7">
      <c r="B14" s="273" t="s">
        <v>517</v>
      </c>
      <c r="C14" s="22">
        <f>2.5*2.37</f>
        <v>5.9250000000000007</v>
      </c>
      <c r="D14" s="6">
        <v>0.49</v>
      </c>
      <c r="E14" s="6">
        <v>0.6</v>
      </c>
      <c r="F14" s="22">
        <f t="shared" si="0"/>
        <v>1.7419500000000001</v>
      </c>
    </row>
    <row r="15" spans="1:7">
      <c r="B15" s="273" t="s">
        <v>518</v>
      </c>
      <c r="C15" s="22">
        <f>3.4*2.45</f>
        <v>8.33</v>
      </c>
      <c r="D15" s="6">
        <v>0.51</v>
      </c>
      <c r="E15" s="6">
        <v>0.6</v>
      </c>
      <c r="F15" s="22">
        <f t="shared" si="0"/>
        <v>2.5489800000000002</v>
      </c>
    </row>
    <row r="16" spans="1:7">
      <c r="E16" s="8" t="s">
        <v>7</v>
      </c>
      <c r="F16" s="9">
        <f>SUM(F8:F15)</f>
        <v>9.3612824000000003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0.86</v>
      </c>
      <c r="E20" s="6">
        <v>0.7</v>
      </c>
      <c r="F20" s="22">
        <f>C20*D20*E20</f>
        <v>3.02806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3.02806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0.64</v>
      </c>
      <c r="E27" s="6">
        <v>0.8</v>
      </c>
      <c r="F27" s="22">
        <f>C27*D27*E27</f>
        <v>10.255360000000001</v>
      </c>
    </row>
    <row r="28" spans="2:6">
      <c r="B28" s="273" t="s">
        <v>521</v>
      </c>
      <c r="C28" s="6">
        <v>19.89</v>
      </c>
      <c r="D28" s="6">
        <v>0.36</v>
      </c>
      <c r="E28" s="6">
        <v>1</v>
      </c>
      <c r="F28" s="22">
        <f>C28*D28*E28</f>
        <v>7.1604000000000001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17.415760000000002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29.805102400000003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2</v>
      </c>
      <c r="E9" s="7">
        <f t="shared" ref="E9:E21" si="0">C9*D9</f>
        <v>1.66</v>
      </c>
    </row>
    <row r="10" spans="1:6">
      <c r="B10" s="273" t="s">
        <v>523</v>
      </c>
      <c r="C10" s="6">
        <v>0.16</v>
      </c>
      <c r="D10" s="6">
        <v>2</v>
      </c>
      <c r="E10" s="7">
        <f t="shared" si="0"/>
        <v>0.32</v>
      </c>
    </row>
    <row r="11" spans="1:6">
      <c r="B11" s="273" t="s">
        <v>524</v>
      </c>
      <c r="C11" s="6">
        <v>0.09</v>
      </c>
      <c r="D11" s="6">
        <v>2</v>
      </c>
      <c r="E11" s="7">
        <f t="shared" si="0"/>
        <v>0.18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J23" sqref="J23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24.532836000000007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7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526</v>
      </c>
      <c r="C9" s="276" t="s">
        <v>525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527</v>
      </c>
      <c r="C10" s="276" t="s">
        <v>525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528</v>
      </c>
      <c r="C11" s="276" t="s">
        <v>525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273" t="s">
        <v>529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58.569226087680008</v>
      </c>
    </row>
    <row r="29" spans="2:10" ht="13.5" thickBot="1">
      <c r="B29" s="293" t="s">
        <v>151</v>
      </c>
      <c r="C29" s="293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3" t="s">
        <v>157</v>
      </c>
      <c r="D39" s="284"/>
      <c r="E39" s="284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85" t="s">
        <v>159</v>
      </c>
      <c r="C42" s="286"/>
      <c r="D42" s="286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87"/>
      <c r="D45" s="289" t="s">
        <v>165</v>
      </c>
      <c r="E45" s="289"/>
      <c r="F45" s="289"/>
      <c r="G45" s="289"/>
      <c r="H45" s="289"/>
      <c r="I45" s="7">
        <f>FCIV.2!I22</f>
        <v>2336.2154250240001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0.96770998277901443</v>
      </c>
    </row>
    <row r="47" spans="2:14" ht="15.75">
      <c r="B47" s="281" t="s">
        <v>167</v>
      </c>
      <c r="C47" s="282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0.30557796102230006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0.96770998277901443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82" t="s">
        <v>171</v>
      </c>
      <c r="F53" s="282"/>
      <c r="G53" s="282"/>
      <c r="H53" s="35"/>
      <c r="I53" s="8">
        <f>I49*I51</f>
        <v>690.84423369451702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7" t="s">
        <v>530</v>
      </c>
      <c r="C18" s="284"/>
      <c r="D18" s="284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0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0">
        <f>(4.5+(0.021+0.037*I26)*I30)*(1.2-0.2*I26)</f>
        <v>72.90862167617432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13.532500000000001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FCIV.1b!F50</f>
        <v>29.805102400000003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2.16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24.532836000000007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70.030438400000008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2336.2154250240001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690.84423369451702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1645.3711913294831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39.92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41.21671320965639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68.476653232814172</v>
      </c>
      <c r="J32" s="305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5" t="s">
        <v>219</v>
      </c>
      <c r="I36" s="136">
        <f>I30/I32</f>
        <v>0.60190899034629286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5.3100000000000005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2.16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24.532836000000007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32.002836000000009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32.002836000000009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187.40860761600004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25"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526</v>
      </c>
      <c r="C18" s="6">
        <v>0.83</v>
      </c>
      <c r="D18" s="6">
        <v>2</v>
      </c>
      <c r="E18" s="22">
        <f t="shared" ref="E18:E29" si="0">C18*D18</f>
        <v>1.66</v>
      </c>
    </row>
    <row r="19" spans="2:5">
      <c r="B19" s="273" t="s">
        <v>527</v>
      </c>
      <c r="C19" s="6">
        <v>0.16</v>
      </c>
      <c r="D19" s="6">
        <v>2</v>
      </c>
      <c r="E19" s="22">
        <f t="shared" si="0"/>
        <v>0.32</v>
      </c>
    </row>
    <row r="20" spans="2:5">
      <c r="B20" s="273" t="s">
        <v>528</v>
      </c>
      <c r="C20" s="6">
        <v>0.09</v>
      </c>
      <c r="D20" s="6">
        <v>2</v>
      </c>
      <c r="E20" s="22">
        <f t="shared" si="0"/>
        <v>0.18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2011-05-30T22:21:53Z</dcterms:modified>
</cp:coreProperties>
</file>